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OneDrive\OneDrive - CARNET\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F307" i="9"/>
  <c r="H306" i="9"/>
  <c r="G306" i="9"/>
  <c r="E306" i="9" s="1"/>
  <c r="B306" i="9" s="1"/>
  <c r="F306" i="9"/>
  <c r="H305" i="9"/>
  <c r="E305" i="9" s="1"/>
  <c r="B305" i="9" s="1"/>
  <c r="G305" i="9"/>
  <c r="F305" i="9"/>
  <c r="H304" i="9"/>
  <c r="G304" i="9"/>
  <c r="F304" i="9"/>
  <c r="E304" i="9"/>
  <c r="B304" i="9" s="1"/>
  <c r="H303" i="9"/>
  <c r="G303" i="9"/>
  <c r="F303" i="9"/>
  <c r="H302" i="9"/>
  <c r="G302" i="9"/>
  <c r="E302" i="9" s="1"/>
  <c r="B302" i="9" s="1"/>
  <c r="F302" i="9"/>
  <c r="H301" i="9"/>
  <c r="G301" i="9"/>
  <c r="F301" i="9"/>
  <c r="H300" i="9"/>
  <c r="G300" i="9"/>
  <c r="E300" i="9" s="1"/>
  <c r="B300" i="9" s="1"/>
  <c r="F300" i="9"/>
  <c r="H299" i="9"/>
  <c r="G299" i="9"/>
  <c r="E299" i="9" s="1"/>
  <c r="F299" i="9"/>
  <c r="H298" i="9"/>
  <c r="G298" i="9"/>
  <c r="F298" i="9"/>
  <c r="H297" i="9"/>
  <c r="E297" i="9" s="1"/>
  <c r="B297" i="9" s="1"/>
  <c r="G297" i="9"/>
  <c r="F297" i="9"/>
  <c r="H296" i="9"/>
  <c r="G296" i="9"/>
  <c r="E296" i="9" s="1"/>
  <c r="B296" i="9" s="1"/>
  <c r="F296" i="9"/>
  <c r="H295" i="9"/>
  <c r="G295" i="9"/>
  <c r="E295" i="9" s="1"/>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7" i="9" s="1"/>
  <c r="F278" i="9"/>
  <c r="F276" i="9"/>
  <c r="L275" i="9"/>
  <c r="F275" i="9" s="1"/>
  <c r="H275" i="9"/>
  <c r="F274" i="9"/>
  <c r="I273" i="9"/>
  <c r="E273" i="9" s="1"/>
  <c r="B273" i="9" s="1"/>
  <c r="H273" i="9"/>
  <c r="F273" i="9"/>
  <c r="E272" i="9"/>
  <c r="M271" i="9"/>
  <c r="L271" i="9"/>
  <c r="F271" i="9" s="1"/>
  <c r="E271" i="9"/>
  <c r="B271" i="9" s="1"/>
  <c r="M270" i="9"/>
  <c r="F270" i="9" s="1"/>
  <c r="L270" i="9"/>
  <c r="E270" i="9"/>
  <c r="B270" i="9"/>
  <c r="M269" i="9"/>
  <c r="L269" i="9"/>
  <c r="F269" i="9" s="1"/>
  <c r="E269" i="9"/>
  <c r="B269" i="9" s="1"/>
  <c r="M268" i="9"/>
  <c r="L268" i="9"/>
  <c r="F268" i="9"/>
  <c r="B268" i="9" s="1"/>
  <c r="E268" i="9"/>
  <c r="M267" i="9"/>
  <c r="L267" i="9"/>
  <c r="F267" i="9" s="1"/>
  <c r="E267" i="9"/>
  <c r="B267" i="9" s="1"/>
  <c r="M266" i="9"/>
  <c r="F266" i="9" s="1"/>
  <c r="B266" i="9" s="1"/>
  <c r="L266" i="9"/>
  <c r="E266" i="9"/>
  <c r="M265" i="9"/>
  <c r="L265" i="9"/>
  <c r="F265" i="9" s="1"/>
  <c r="E265" i="9"/>
  <c r="M264" i="9"/>
  <c r="L264" i="9"/>
  <c r="F264" i="9"/>
  <c r="B264" i="9" s="1"/>
  <c r="E264" i="9"/>
  <c r="M263" i="9"/>
  <c r="L263" i="9"/>
  <c r="F263" i="9" s="1"/>
  <c r="E263" i="9"/>
  <c r="B263" i="9" s="1"/>
  <c r="M262" i="9"/>
  <c r="F262" i="9" s="1"/>
  <c r="L262" i="9"/>
  <c r="E262" i="9"/>
  <c r="B262" i="9"/>
  <c r="M261" i="9"/>
  <c r="L261" i="9"/>
  <c r="F261" i="9" s="1"/>
  <c r="E261" i="9"/>
  <c r="B261" i="9" s="1"/>
  <c r="M260" i="9"/>
  <c r="L260" i="9"/>
  <c r="F260" i="9"/>
  <c r="B260" i="9" s="1"/>
  <c r="E260" i="9"/>
  <c r="M259" i="9"/>
  <c r="L259" i="9"/>
  <c r="F259" i="9" s="1"/>
  <c r="E259" i="9"/>
  <c r="B259" i="9" s="1"/>
  <c r="M258" i="9"/>
  <c r="F258" i="9" s="1"/>
  <c r="B258" i="9" s="1"/>
  <c r="L258" i="9"/>
  <c r="E258" i="9"/>
  <c r="M257" i="9"/>
  <c r="L257" i="9"/>
  <c r="F257" i="9" s="1"/>
  <c r="E257" i="9"/>
  <c r="M256" i="9"/>
  <c r="L256" i="9"/>
  <c r="F256" i="9"/>
  <c r="B256" i="9" s="1"/>
  <c r="E256" i="9"/>
  <c r="M255" i="9"/>
  <c r="L255" i="9"/>
  <c r="F255" i="9" s="1"/>
  <c r="E255" i="9"/>
  <c r="B255" i="9" s="1"/>
  <c r="M254" i="9"/>
  <c r="F254" i="9" s="1"/>
  <c r="L254" i="9"/>
  <c r="E254" i="9"/>
  <c r="B254" i="9"/>
  <c r="M253" i="9"/>
  <c r="L253" i="9"/>
  <c r="F253" i="9" s="1"/>
  <c r="E253" i="9"/>
  <c r="B253" i="9" s="1"/>
  <c r="M252" i="9"/>
  <c r="L252" i="9"/>
  <c r="F252" i="9"/>
  <c r="B252" i="9" s="1"/>
  <c r="E252" i="9"/>
  <c r="M251" i="9"/>
  <c r="L251" i="9"/>
  <c r="F251" i="9" s="1"/>
  <c r="E251" i="9"/>
  <c r="B251" i="9" s="1"/>
  <c r="M250" i="9"/>
  <c r="F250" i="9" s="1"/>
  <c r="B250" i="9" s="1"/>
  <c r="L250" i="9"/>
  <c r="E250" i="9"/>
  <c r="M249" i="9"/>
  <c r="L249" i="9"/>
  <c r="F249" i="9" s="1"/>
  <c r="E249" i="9"/>
  <c r="M248" i="9"/>
  <c r="L248" i="9"/>
  <c r="F248" i="9"/>
  <c r="B248" i="9" s="1"/>
  <c r="E248" i="9"/>
  <c r="M247" i="9"/>
  <c r="L247" i="9"/>
  <c r="F247" i="9" s="1"/>
  <c r="E247" i="9"/>
  <c r="B247" i="9" s="1"/>
  <c r="M246" i="9"/>
  <c r="F246" i="9" s="1"/>
  <c r="L246" i="9"/>
  <c r="E246" i="9"/>
  <c r="B246" i="9"/>
  <c r="M245" i="9"/>
  <c r="L245" i="9"/>
  <c r="F245" i="9" s="1"/>
  <c r="E245" i="9"/>
  <c r="B245" i="9" s="1"/>
  <c r="M244" i="9"/>
  <c r="L244" i="9"/>
  <c r="F244" i="9"/>
  <c r="B244" i="9" s="1"/>
  <c r="E244" i="9"/>
  <c r="M243" i="9"/>
  <c r="L243" i="9"/>
  <c r="F243" i="9" s="1"/>
  <c r="E243" i="9"/>
  <c r="B243" i="9" s="1"/>
  <c r="M242" i="9"/>
  <c r="F242" i="9" s="1"/>
  <c r="B242" i="9" s="1"/>
  <c r="L242" i="9"/>
  <c r="E242" i="9"/>
  <c r="M241" i="9"/>
  <c r="L241" i="9"/>
  <c r="F241" i="9" s="1"/>
  <c r="E241" i="9"/>
  <c r="M240" i="9"/>
  <c r="L240" i="9"/>
  <c r="F240" i="9"/>
  <c r="B240" i="9" s="1"/>
  <c r="E240" i="9"/>
  <c r="M239" i="9"/>
  <c r="L239" i="9"/>
  <c r="F239" i="9" s="1"/>
  <c r="E239" i="9"/>
  <c r="B239" i="9" s="1"/>
  <c r="M238" i="9"/>
  <c r="F238" i="9" s="1"/>
  <c r="L238" i="9"/>
  <c r="E238" i="9"/>
  <c r="B238" i="9"/>
  <c r="M237" i="9"/>
  <c r="L237" i="9"/>
  <c r="F237" i="9" s="1"/>
  <c r="E237" i="9"/>
  <c r="B237" i="9" s="1"/>
  <c r="M236" i="9"/>
  <c r="L236" i="9"/>
  <c r="F236" i="9"/>
  <c r="B236" i="9" s="1"/>
  <c r="E236" i="9"/>
  <c r="M235" i="9"/>
  <c r="L235" i="9"/>
  <c r="F235" i="9" s="1"/>
  <c r="E235" i="9"/>
  <c r="B235" i="9" s="1"/>
  <c r="M234" i="9"/>
  <c r="F234" i="9" s="1"/>
  <c r="B234" i="9" s="1"/>
  <c r="L234" i="9"/>
  <c r="E234" i="9"/>
  <c r="M233" i="9"/>
  <c r="L233" i="9"/>
  <c r="F233" i="9" s="1"/>
  <c r="E233" i="9"/>
  <c r="M232" i="9"/>
  <c r="L232" i="9"/>
  <c r="F232" i="9"/>
  <c r="B232" i="9" s="1"/>
  <c r="E232" i="9"/>
  <c r="M231" i="9"/>
  <c r="L231" i="9"/>
  <c r="F231" i="9" s="1"/>
  <c r="E231" i="9"/>
  <c r="M230" i="9"/>
  <c r="F230" i="9" s="1"/>
  <c r="L230" i="9"/>
  <c r="E230" i="9"/>
  <c r="B230" i="9"/>
  <c r="M229" i="9"/>
  <c r="L229" i="9"/>
  <c r="F229" i="9" s="1"/>
  <c r="E229" i="9"/>
  <c r="B229" i="9" s="1"/>
  <c r="M228" i="9"/>
  <c r="L228" i="9"/>
  <c r="F228" i="9"/>
  <c r="B228" i="9" s="1"/>
  <c r="E228" i="9"/>
  <c r="M227" i="9"/>
  <c r="L227" i="9"/>
  <c r="F227" i="9" s="1"/>
  <c r="E227" i="9"/>
  <c r="B227" i="9" s="1"/>
  <c r="M226" i="9"/>
  <c r="F226" i="9" s="1"/>
  <c r="B226" i="9" s="1"/>
  <c r="L226" i="9"/>
  <c r="E226" i="9"/>
  <c r="M225" i="9"/>
  <c r="L225" i="9"/>
  <c r="F225" i="9" s="1"/>
  <c r="E225" i="9"/>
  <c r="M224" i="9"/>
  <c r="L224" i="9"/>
  <c r="F224" i="9"/>
  <c r="B224" i="9" s="1"/>
  <c r="E224" i="9"/>
  <c r="M223" i="9"/>
  <c r="L223" i="9"/>
  <c r="E223" i="9"/>
  <c r="M222" i="9"/>
  <c r="F222" i="9" s="1"/>
  <c r="L222" i="9"/>
  <c r="E222" i="9"/>
  <c r="B222" i="9"/>
  <c r="M221" i="9"/>
  <c r="F221" i="9" s="1"/>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E158" i="9"/>
  <c r="B158" i="9" s="1"/>
  <c r="H157" i="9"/>
  <c r="G157" i="9"/>
  <c r="E157" i="9" s="1"/>
  <c r="B157" i="9" s="1"/>
  <c r="F157" i="9"/>
  <c r="H156" i="9"/>
  <c r="G156" i="9"/>
  <c r="F156" i="9"/>
  <c r="H155" i="9"/>
  <c r="E155" i="9" s="1"/>
  <c r="B155" i="9" s="1"/>
  <c r="G155" i="9"/>
  <c r="F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F148" i="9"/>
  <c r="H147" i="9"/>
  <c r="E147" i="9" s="1"/>
  <c r="B147" i="9" s="1"/>
  <c r="G147" i="9"/>
  <c r="F147" i="9"/>
  <c r="H146" i="9"/>
  <c r="G146" i="9"/>
  <c r="F146" i="9"/>
  <c r="E146" i="9"/>
  <c r="B146" i="9" s="1"/>
  <c r="H145" i="9"/>
  <c r="G145" i="9"/>
  <c r="E145" i="9" s="1"/>
  <c r="F145" i="9"/>
  <c r="B145" i="9"/>
  <c r="H144" i="9"/>
  <c r="G144" i="9"/>
  <c r="F144" i="9"/>
  <c r="E144" i="9"/>
  <c r="B144" i="9" s="1"/>
  <c r="F143" i="9"/>
  <c r="H142" i="9"/>
  <c r="G142" i="9"/>
  <c r="E142" i="9" s="1"/>
  <c r="B142" i="9" s="1"/>
  <c r="F142" i="9"/>
  <c r="H141" i="9"/>
  <c r="G141" i="9"/>
  <c r="F141" i="9"/>
  <c r="H140" i="9"/>
  <c r="G140" i="9"/>
  <c r="E140" i="9" s="1"/>
  <c r="B140" i="9" s="1"/>
  <c r="F140" i="9"/>
  <c r="H139" i="9"/>
  <c r="G139" i="9"/>
  <c r="F139" i="9"/>
  <c r="E139" i="9"/>
  <c r="B139" i="9" s="1"/>
  <c r="H138" i="9"/>
  <c r="G138" i="9"/>
  <c r="F138" i="9"/>
  <c r="E138" i="9"/>
  <c r="H137" i="9"/>
  <c r="G137" i="9"/>
  <c r="F137" i="9"/>
  <c r="H136" i="9"/>
  <c r="E136" i="9" s="1"/>
  <c r="B136" i="9" s="1"/>
  <c r="G136" i="9"/>
  <c r="F136" i="9"/>
  <c r="H135" i="9"/>
  <c r="G135" i="9"/>
  <c r="F135" i="9"/>
  <c r="E135" i="9"/>
  <c r="B135" i="9" s="1"/>
  <c r="H134" i="9"/>
  <c r="G134" i="9"/>
  <c r="E134" i="9" s="1"/>
  <c r="B134" i="9" s="1"/>
  <c r="F134" i="9"/>
  <c r="H133" i="9"/>
  <c r="G133" i="9"/>
  <c r="E133" i="9" s="1"/>
  <c r="B133" i="9" s="1"/>
  <c r="F133" i="9"/>
  <c r="H132" i="9"/>
  <c r="G132" i="9"/>
  <c r="E132" i="9" s="1"/>
  <c r="B132" i="9" s="1"/>
  <c r="F132" i="9"/>
  <c r="H131" i="9"/>
  <c r="E131" i="9" s="1"/>
  <c r="B131" i="9" s="1"/>
  <c r="G131" i="9"/>
  <c r="F131" i="9"/>
  <c r="H130" i="9"/>
  <c r="G130" i="9"/>
  <c r="F130" i="9"/>
  <c r="E130" i="9"/>
  <c r="B130" i="9" s="1"/>
  <c r="H129" i="9"/>
  <c r="G129" i="9"/>
  <c r="F129" i="9"/>
  <c r="H128" i="9"/>
  <c r="E128" i="9" s="1"/>
  <c r="B128" i="9" s="1"/>
  <c r="G128" i="9"/>
  <c r="F128" i="9"/>
  <c r="H127" i="9"/>
  <c r="G127" i="9"/>
  <c r="F127" i="9"/>
  <c r="E127" i="9"/>
  <c r="B127" i="9" s="1"/>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s="1"/>
  <c r="H121" i="9"/>
  <c r="G121" i="9"/>
  <c r="F121" i="9"/>
  <c r="H120" i="9"/>
  <c r="E120" i="9" s="1"/>
  <c r="B120" i="9" s="1"/>
  <c r="G120" i="9"/>
  <c r="F120" i="9"/>
  <c r="H119" i="9"/>
  <c r="G119" i="9"/>
  <c r="F119" i="9"/>
  <c r="E119" i="9"/>
  <c r="B119" i="9" s="1"/>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B114" i="9" s="1"/>
  <c r="H113" i="9"/>
  <c r="G113" i="9"/>
  <c r="F113" i="9"/>
  <c r="H112" i="9"/>
  <c r="E112" i="9" s="1"/>
  <c r="B112" i="9" s="1"/>
  <c r="G112" i="9"/>
  <c r="F112" i="9"/>
  <c r="H111" i="9"/>
  <c r="G111" i="9"/>
  <c r="F111" i="9"/>
  <c r="E111" i="9"/>
  <c r="B111" i="9" s="1"/>
  <c r="H110" i="9"/>
  <c r="G110" i="9"/>
  <c r="E110" i="9" s="1"/>
  <c r="B110" i="9" s="1"/>
  <c r="F110" i="9"/>
  <c r="H109" i="9"/>
  <c r="G109" i="9"/>
  <c r="E109" i="9" s="1"/>
  <c r="B109" i="9" s="1"/>
  <c r="F109" i="9"/>
  <c r="H108" i="9"/>
  <c r="G108" i="9"/>
  <c r="E108" i="9" s="1"/>
  <c r="B108" i="9" s="1"/>
  <c r="F108" i="9"/>
  <c r="H107" i="9"/>
  <c r="E107" i="9" s="1"/>
  <c r="B107" i="9" s="1"/>
  <c r="G107" i="9"/>
  <c r="F107" i="9"/>
  <c r="H106" i="9"/>
  <c r="G106" i="9"/>
  <c r="F106" i="9"/>
  <c r="E106" i="9"/>
  <c r="B106" i="9" s="1"/>
  <c r="H105" i="9"/>
  <c r="G105" i="9"/>
  <c r="F105" i="9"/>
  <c r="H104" i="9"/>
  <c r="E104" i="9" s="1"/>
  <c r="B104" i="9" s="1"/>
  <c r="G104" i="9"/>
  <c r="F104" i="9"/>
  <c r="H103" i="9"/>
  <c r="G103" i="9"/>
  <c r="F103" i="9"/>
  <c r="E103" i="9"/>
  <c r="B103" i="9" s="1"/>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B98" i="9" s="1"/>
  <c r="H97" i="9"/>
  <c r="G97" i="9"/>
  <c r="F97" i="9"/>
  <c r="H96" i="9"/>
  <c r="E96" i="9" s="1"/>
  <c r="B96" i="9" s="1"/>
  <c r="G96" i="9"/>
  <c r="F96" i="9"/>
  <c r="H95" i="9"/>
  <c r="G95" i="9"/>
  <c r="F95" i="9"/>
  <c r="E95" i="9"/>
  <c r="B95" i="9" s="1"/>
  <c r="H94" i="9"/>
  <c r="G94" i="9"/>
  <c r="E94" i="9" s="1"/>
  <c r="B94" i="9" s="1"/>
  <c r="F94" i="9"/>
  <c r="H93" i="9"/>
  <c r="G93" i="9"/>
  <c r="E93" i="9" s="1"/>
  <c r="B93" i="9" s="1"/>
  <c r="F93" i="9"/>
  <c r="H92" i="9"/>
  <c r="G92" i="9"/>
  <c r="E92" i="9" s="1"/>
  <c r="B92" i="9" s="1"/>
  <c r="F92" i="9"/>
  <c r="H91" i="9"/>
  <c r="E91" i="9" s="1"/>
  <c r="B91" i="9" s="1"/>
  <c r="G91" i="9"/>
  <c r="F91" i="9"/>
  <c r="H90" i="9"/>
  <c r="G90" i="9"/>
  <c r="F90" i="9"/>
  <c r="E90" i="9"/>
  <c r="B90" i="9" s="1"/>
  <c r="H89" i="9"/>
  <c r="G89" i="9"/>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E47" i="9" s="1"/>
  <c r="B47" i="9" s="1"/>
  <c r="G47" i="9"/>
  <c r="F47" i="9"/>
  <c r="H46" i="9"/>
  <c r="G46" i="9"/>
  <c r="E46" i="9" s="1"/>
  <c r="F46" i="9"/>
  <c r="H45" i="9"/>
  <c r="G45" i="9"/>
  <c r="F45" i="9"/>
  <c r="H44" i="9"/>
  <c r="E44" i="9" s="1"/>
  <c r="B44" i="9" s="1"/>
  <c r="G44" i="9"/>
  <c r="F44" i="9"/>
  <c r="H43" i="9"/>
  <c r="E43" i="9" s="1"/>
  <c r="B43" i="9" s="1"/>
  <c r="G43" i="9"/>
  <c r="F43" i="9"/>
  <c r="H42" i="9"/>
  <c r="G42" i="9"/>
  <c r="E42" i="9" s="1"/>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F34" i="9"/>
  <c r="H33" i="9"/>
  <c r="G33" i="9"/>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G26" i="9"/>
  <c r="E26" i="9" s="1"/>
  <c r="F26" i="9"/>
  <c r="H25" i="9"/>
  <c r="G25" i="9"/>
  <c r="E25" i="9" s="1"/>
  <c r="B25" i="9" s="1"/>
  <c r="F25" i="9"/>
  <c r="H24" i="9"/>
  <c r="E24" i="9" s="1"/>
  <c r="B24" i="9" s="1"/>
  <c r="G24" i="9"/>
  <c r="F24" i="9"/>
  <c r="H23" i="9"/>
  <c r="E23" i="9" s="1"/>
  <c r="B23" i="9" s="1"/>
  <c r="G23" i="9"/>
  <c r="F23" i="9"/>
  <c r="H22" i="9"/>
  <c r="G22" i="9"/>
  <c r="E22" i="9" s="1"/>
  <c r="F22" i="9"/>
  <c r="F21" i="9"/>
  <c r="F4" i="9"/>
  <c r="O3" i="9"/>
  <c r="G275" i="9" s="1"/>
  <c r="I3" i="9"/>
  <c r="H3" i="9"/>
  <c r="G3" i="9"/>
  <c r="D101" i="8"/>
  <c r="I36" i="3" s="1"/>
  <c r="D95" i="8"/>
  <c r="D90" i="8"/>
  <c r="D85" i="8"/>
  <c r="D80" i="8"/>
  <c r="D75" i="8"/>
  <c r="D70" i="8"/>
  <c r="D65" i="8"/>
  <c r="D60" i="8"/>
  <c r="C1535" i="1" s="1"/>
  <c r="D55" i="8"/>
  <c r="D50" i="8"/>
  <c r="D44" i="8"/>
  <c r="D36" i="8"/>
  <c r="D26" i="8"/>
  <c r="C1501" i="1" s="1"/>
  <c r="G1501" i="1" s="1"/>
  <c r="D18" i="8"/>
  <c r="D8" i="8"/>
  <c r="D6" i="8" s="1"/>
  <c r="C1481" i="1" s="1"/>
  <c r="E44" i="7"/>
  <c r="D44" i="7"/>
  <c r="E39" i="7"/>
  <c r="E38" i="7" s="1"/>
  <c r="D39" i="7"/>
  <c r="D38" i="7"/>
  <c r="E30" i="7"/>
  <c r="D30" i="7"/>
  <c r="E23" i="7"/>
  <c r="D23" i="7"/>
  <c r="D22" i="7" s="1"/>
  <c r="E22" i="7"/>
  <c r="E14" i="7"/>
  <c r="D14" i="7"/>
  <c r="E7" i="7"/>
  <c r="D7" i="7"/>
  <c r="D6" i="7" s="1"/>
  <c r="C1437" i="1" s="1"/>
  <c r="E6" i="7"/>
  <c r="E5" i="7" s="1"/>
  <c r="I29" i="3"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I28" i="3"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1223" i="1" s="1"/>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E78" i="5"/>
  <c r="D1056" i="1" s="1"/>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D593" i="4" s="1"/>
  <c r="F593"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D529"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F418" i="4" s="1"/>
  <c r="D418" i="4"/>
  <c r="E417" i="4"/>
  <c r="D417" i="4"/>
  <c r="E416" i="4"/>
  <c r="D411" i="1" s="1"/>
  <c r="H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D351" i="4" s="1"/>
  <c r="F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D299" i="4" s="1"/>
  <c r="F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59" i="1" s="1"/>
  <c r="D264" i="4"/>
  <c r="D263" i="4" s="1"/>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F159" i="4"/>
  <c r="E159" i="4"/>
  <c r="D159" i="4"/>
  <c r="F158" i="4"/>
  <c r="F157" i="4"/>
  <c r="F156" i="4"/>
  <c r="F155" i="4"/>
  <c r="F154" i="4"/>
  <c r="E153" i="4"/>
  <c r="F153" i="4" s="1"/>
  <c r="D153" i="4"/>
  <c r="D152" i="4" s="1"/>
  <c r="F150" i="4"/>
  <c r="F149" i="4"/>
  <c r="F148" i="4"/>
  <c r="F147" i="4"/>
  <c r="F146" i="4"/>
  <c r="F145" i="4"/>
  <c r="F144" i="4"/>
  <c r="F143" i="4"/>
  <c r="F142" i="4"/>
  <c r="F141" i="4"/>
  <c r="F140" i="4"/>
  <c r="E140" i="4"/>
  <c r="D140" i="4"/>
  <c r="E139" i="4"/>
  <c r="D139" i="4"/>
  <c r="F138" i="4"/>
  <c r="F137" i="4"/>
  <c r="F136" i="4"/>
  <c r="F135" i="4"/>
  <c r="E134" i="4"/>
  <c r="E133" i="4" s="1"/>
  <c r="D134" i="4"/>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H1575" i="1"/>
  <c r="C1575" i="1"/>
  <c r="G1575" i="1" s="1"/>
  <c r="C1574" i="1"/>
  <c r="H1574" i="1" s="1"/>
  <c r="C1573" i="1"/>
  <c r="G1573" i="1" s="1"/>
  <c r="H1572" i="1"/>
  <c r="G1572" i="1"/>
  <c r="C1572" i="1"/>
  <c r="C1571" i="1"/>
  <c r="H1571" i="1" s="1"/>
  <c r="C1570" i="1"/>
  <c r="H1570" i="1" s="1"/>
  <c r="C1569" i="1"/>
  <c r="G1569" i="1" s="1"/>
  <c r="H1568" i="1"/>
  <c r="G1568" i="1"/>
  <c r="C1568" i="1"/>
  <c r="H1567" i="1"/>
  <c r="C1567" i="1"/>
  <c r="G1567" i="1" s="1"/>
  <c r="C1566" i="1"/>
  <c r="H1566" i="1" s="1"/>
  <c r="C1565" i="1"/>
  <c r="G1565" i="1" s="1"/>
  <c r="H1564" i="1"/>
  <c r="G1564" i="1"/>
  <c r="C1564" i="1"/>
  <c r="C1563" i="1"/>
  <c r="H1563" i="1" s="1"/>
  <c r="C1562" i="1"/>
  <c r="H1562" i="1" s="1"/>
  <c r="C1561" i="1"/>
  <c r="G1561" i="1" s="1"/>
  <c r="H1560" i="1"/>
  <c r="G1560" i="1"/>
  <c r="C1560" i="1"/>
  <c r="H1559" i="1"/>
  <c r="C1559" i="1"/>
  <c r="G1559" i="1" s="1"/>
  <c r="C1558" i="1"/>
  <c r="H1558" i="1" s="1"/>
  <c r="C1557" i="1"/>
  <c r="G1557" i="1" s="1"/>
  <c r="H1556" i="1"/>
  <c r="G1556" i="1"/>
  <c r="C1556" i="1"/>
  <c r="C1555" i="1"/>
  <c r="H1555" i="1" s="1"/>
  <c r="C1554" i="1"/>
  <c r="H1554" i="1" s="1"/>
  <c r="C1553" i="1"/>
  <c r="G1553" i="1" s="1"/>
  <c r="H1552" i="1"/>
  <c r="G1552" i="1"/>
  <c r="C1552" i="1"/>
  <c r="H1551" i="1"/>
  <c r="C1551" i="1"/>
  <c r="G1551" i="1" s="1"/>
  <c r="C1550" i="1"/>
  <c r="H1550" i="1" s="1"/>
  <c r="C1549" i="1"/>
  <c r="G1549" i="1" s="1"/>
  <c r="H1548" i="1"/>
  <c r="G1548" i="1"/>
  <c r="C1548" i="1"/>
  <c r="C1547" i="1"/>
  <c r="H1547" i="1" s="1"/>
  <c r="C1546" i="1"/>
  <c r="H1546" i="1" s="1"/>
  <c r="C1545" i="1"/>
  <c r="G1545" i="1" s="1"/>
  <c r="H1544" i="1"/>
  <c r="G1544" i="1"/>
  <c r="C1544" i="1"/>
  <c r="H1543" i="1"/>
  <c r="C1543" i="1"/>
  <c r="G1543" i="1" s="1"/>
  <c r="C1542" i="1"/>
  <c r="H1542" i="1" s="1"/>
  <c r="C1541" i="1"/>
  <c r="G1541" i="1" s="1"/>
  <c r="H1540" i="1"/>
  <c r="G1540" i="1"/>
  <c r="C1540" i="1"/>
  <c r="C1539" i="1"/>
  <c r="H1539" i="1" s="1"/>
  <c r="C1538" i="1"/>
  <c r="H1538" i="1" s="1"/>
  <c r="C1537" i="1"/>
  <c r="G1537" i="1" s="1"/>
  <c r="H1536" i="1"/>
  <c r="G1536" i="1"/>
  <c r="C1536" i="1"/>
  <c r="C1534" i="1"/>
  <c r="H1534" i="1" s="1"/>
  <c r="C1533" i="1"/>
  <c r="G1533" i="1" s="1"/>
  <c r="H1532" i="1"/>
  <c r="G1532" i="1"/>
  <c r="C1532" i="1"/>
  <c r="C1531" i="1"/>
  <c r="H1531" i="1" s="1"/>
  <c r="C1530" i="1"/>
  <c r="H1530" i="1" s="1"/>
  <c r="C1529" i="1"/>
  <c r="G1529" i="1" s="1"/>
  <c r="H1528" i="1"/>
  <c r="G1528" i="1"/>
  <c r="C1528" i="1"/>
  <c r="H1527" i="1"/>
  <c r="C1527" i="1"/>
  <c r="G1527" i="1" s="1"/>
  <c r="C1526" i="1"/>
  <c r="H1526" i="1" s="1"/>
  <c r="C1525" i="1"/>
  <c r="G1525" i="1" s="1"/>
  <c r="C1523" i="1"/>
  <c r="H1523" i="1" s="1"/>
  <c r="C1522" i="1"/>
  <c r="H1522" i="1" s="1"/>
  <c r="C1521" i="1"/>
  <c r="G1521" i="1" s="1"/>
  <c r="H1520" i="1"/>
  <c r="G1520" i="1"/>
  <c r="C1520" i="1"/>
  <c r="H1519" i="1"/>
  <c r="C1519" i="1"/>
  <c r="G1519" i="1" s="1"/>
  <c r="H1516" i="1"/>
  <c r="G1516" i="1"/>
  <c r="C1516" i="1"/>
  <c r="C1515" i="1"/>
  <c r="H1515" i="1" s="1"/>
  <c r="C1514" i="1"/>
  <c r="H1514" i="1" s="1"/>
  <c r="C1513" i="1"/>
  <c r="G1513" i="1" s="1"/>
  <c r="H1512" i="1"/>
  <c r="G1512" i="1"/>
  <c r="C1512" i="1"/>
  <c r="H1511" i="1"/>
  <c r="C1511" i="1"/>
  <c r="G1511" i="1" s="1"/>
  <c r="C1510" i="1"/>
  <c r="H1510" i="1" s="1"/>
  <c r="C1509" i="1"/>
  <c r="G1509" i="1" s="1"/>
  <c r="H1508" i="1"/>
  <c r="G1508" i="1"/>
  <c r="C1508" i="1"/>
  <c r="C1507" i="1"/>
  <c r="H1507" i="1" s="1"/>
  <c r="C1506" i="1"/>
  <c r="H1506" i="1" s="1"/>
  <c r="C1505" i="1"/>
  <c r="G1505" i="1" s="1"/>
  <c r="H1504" i="1"/>
  <c r="C1504" i="1"/>
  <c r="G1504" i="1" s="1"/>
  <c r="C1503" i="1"/>
  <c r="G1503" i="1" s="1"/>
  <c r="C1502" i="1"/>
  <c r="H1502" i="1" s="1"/>
  <c r="H1500" i="1"/>
  <c r="G1500" i="1"/>
  <c r="C1500" i="1"/>
  <c r="C1498" i="1"/>
  <c r="H1498" i="1" s="1"/>
  <c r="H1497" i="1"/>
  <c r="G1497" i="1"/>
  <c r="C1497" i="1"/>
  <c r="C1496" i="1"/>
  <c r="H1496" i="1" s="1"/>
  <c r="G1495" i="1"/>
  <c r="C1495" i="1"/>
  <c r="H1495" i="1" s="1"/>
  <c r="H1494" i="1"/>
  <c r="C1494" i="1"/>
  <c r="G1494" i="1" s="1"/>
  <c r="H1493" i="1"/>
  <c r="G1493" i="1"/>
  <c r="C1493" i="1"/>
  <c r="C1492" i="1"/>
  <c r="H1492" i="1" s="1"/>
  <c r="C1491" i="1"/>
  <c r="G1491" i="1" s="1"/>
  <c r="H1490" i="1"/>
  <c r="C1490" i="1"/>
  <c r="G1490" i="1" s="1"/>
  <c r="G1489" i="1"/>
  <c r="C1489" i="1"/>
  <c r="H1489" i="1" s="1"/>
  <c r="C1488" i="1"/>
  <c r="H1488" i="1" s="1"/>
  <c r="C1487" i="1"/>
  <c r="G1487" i="1" s="1"/>
  <c r="H1486" i="1"/>
  <c r="C1486" i="1"/>
  <c r="G1486" i="1" s="1"/>
  <c r="C1485" i="1"/>
  <c r="G1485" i="1" s="1"/>
  <c r="C1484" i="1"/>
  <c r="H1484" i="1" s="1"/>
  <c r="H1482" i="1"/>
  <c r="C1482" i="1"/>
  <c r="G1482" i="1" s="1"/>
  <c r="C1480" i="1"/>
  <c r="H1479" i="1"/>
  <c r="G1479" i="1"/>
  <c r="I1479" i="1" s="1"/>
  <c r="D1479" i="1"/>
  <c r="C1479" i="1"/>
  <c r="J1479" i="1" s="1"/>
  <c r="D1478" i="1"/>
  <c r="C1478" i="1"/>
  <c r="G1478" i="1" s="1"/>
  <c r="H1477" i="1"/>
  <c r="G1477" i="1"/>
  <c r="I1477" i="1" s="1"/>
  <c r="D1477" i="1"/>
  <c r="C1477" i="1"/>
  <c r="J1477" i="1" s="1"/>
  <c r="D1476" i="1"/>
  <c r="C1476" i="1"/>
  <c r="G1476" i="1" s="1"/>
  <c r="D1475" i="1"/>
  <c r="C1475" i="1"/>
  <c r="G1475" i="1" s="1"/>
  <c r="H1474" i="1"/>
  <c r="G1474" i="1"/>
  <c r="I1474" i="1" s="1"/>
  <c r="D1474" i="1"/>
  <c r="C1474" i="1"/>
  <c r="J1474" i="1" s="1"/>
  <c r="D1473" i="1"/>
  <c r="C1473" i="1"/>
  <c r="G1473" i="1" s="1"/>
  <c r="H1472" i="1"/>
  <c r="G1472" i="1"/>
  <c r="I1472" i="1" s="1"/>
  <c r="D1472" i="1"/>
  <c r="C1472" i="1"/>
  <c r="J1472" i="1" s="1"/>
  <c r="D1471" i="1"/>
  <c r="C1471" i="1"/>
  <c r="G1471" i="1" s="1"/>
  <c r="D1470" i="1"/>
  <c r="C1470" i="1"/>
  <c r="G1470" i="1" s="1"/>
  <c r="D1469" i="1"/>
  <c r="C1469" i="1"/>
  <c r="G1469" i="1" s="1"/>
  <c r="H1468" i="1"/>
  <c r="G1468" i="1"/>
  <c r="I1468" i="1" s="1"/>
  <c r="D1468" i="1"/>
  <c r="C1468" i="1"/>
  <c r="J1468" i="1" s="1"/>
  <c r="D1467" i="1"/>
  <c r="C1467" i="1"/>
  <c r="G1467" i="1" s="1"/>
  <c r="H1466" i="1"/>
  <c r="G1466" i="1"/>
  <c r="I1466" i="1" s="1"/>
  <c r="D1466" i="1"/>
  <c r="C1466" i="1"/>
  <c r="J1466" i="1" s="1"/>
  <c r="D1465" i="1"/>
  <c r="C1465" i="1"/>
  <c r="G1465" i="1" s="1"/>
  <c r="H1464" i="1"/>
  <c r="G1464" i="1"/>
  <c r="I1464" i="1" s="1"/>
  <c r="D1464" i="1"/>
  <c r="C1464" i="1"/>
  <c r="J1464" i="1" s="1"/>
  <c r="D1463" i="1"/>
  <c r="C1463" i="1"/>
  <c r="G1463" i="1" s="1"/>
  <c r="H1462" i="1"/>
  <c r="G1462" i="1"/>
  <c r="I1462" i="1" s="1"/>
  <c r="D1462" i="1"/>
  <c r="C1462" i="1"/>
  <c r="J1462" i="1" s="1"/>
  <c r="H1461" i="1"/>
  <c r="G1461" i="1"/>
  <c r="D1461" i="1"/>
  <c r="C1461" i="1"/>
  <c r="D1460" i="1"/>
  <c r="C1460" i="1"/>
  <c r="G1460" i="1" s="1"/>
  <c r="H1459" i="1"/>
  <c r="G1459" i="1"/>
  <c r="I1459" i="1" s="1"/>
  <c r="D1459" i="1"/>
  <c r="C1459" i="1"/>
  <c r="J1459" i="1" s="1"/>
  <c r="D1458" i="1"/>
  <c r="C1458" i="1"/>
  <c r="G1458" i="1" s="1"/>
  <c r="H1457" i="1"/>
  <c r="G1457" i="1"/>
  <c r="I1457" i="1" s="1"/>
  <c r="D1457" i="1"/>
  <c r="C1457" i="1"/>
  <c r="J1457" i="1" s="1"/>
  <c r="D1456" i="1"/>
  <c r="C1456" i="1"/>
  <c r="G1456" i="1" s="1"/>
  <c r="H1455" i="1"/>
  <c r="G1455" i="1"/>
  <c r="I1455" i="1" s="1"/>
  <c r="D1455" i="1"/>
  <c r="C1455" i="1"/>
  <c r="J1455" i="1" s="1"/>
  <c r="D1454" i="1"/>
  <c r="C1454" i="1"/>
  <c r="H1454" i="1" s="1"/>
  <c r="D1453" i="1"/>
  <c r="C1453" i="1"/>
  <c r="H1453" i="1" s="1"/>
  <c r="D1452" i="1"/>
  <c r="C1452" i="1"/>
  <c r="G1452" i="1" s="1"/>
  <c r="H1451" i="1"/>
  <c r="G1451" i="1"/>
  <c r="I1451" i="1" s="1"/>
  <c r="D1451" i="1"/>
  <c r="C1451" i="1"/>
  <c r="J1451" i="1" s="1"/>
  <c r="D1450" i="1"/>
  <c r="C1450" i="1"/>
  <c r="G1450" i="1" s="1"/>
  <c r="H1449" i="1"/>
  <c r="G1449" i="1"/>
  <c r="I1449" i="1" s="1"/>
  <c r="D1449" i="1"/>
  <c r="C1449" i="1"/>
  <c r="J1449" i="1" s="1"/>
  <c r="D1448" i="1"/>
  <c r="C1448" i="1"/>
  <c r="G1448" i="1" s="1"/>
  <c r="H1447" i="1"/>
  <c r="G1447" i="1"/>
  <c r="I1447" i="1" s="1"/>
  <c r="D1447" i="1"/>
  <c r="C1447" i="1"/>
  <c r="J1447" i="1" s="1"/>
  <c r="D1446" i="1"/>
  <c r="C1446" i="1"/>
  <c r="G1446" i="1" s="1"/>
  <c r="D1445" i="1"/>
  <c r="H1445" i="1" s="1"/>
  <c r="C1445" i="1"/>
  <c r="J1445" i="1" s="1"/>
  <c r="H1444" i="1"/>
  <c r="D1444" i="1"/>
  <c r="C1444" i="1"/>
  <c r="J1444" i="1" s="1"/>
  <c r="D1443" i="1"/>
  <c r="H1443" i="1" s="1"/>
  <c r="C1443" i="1"/>
  <c r="H1442" i="1"/>
  <c r="D1442" i="1"/>
  <c r="C1442" i="1"/>
  <c r="J1442" i="1" s="1"/>
  <c r="D1441" i="1"/>
  <c r="H1441" i="1" s="1"/>
  <c r="C1441" i="1"/>
  <c r="H1440" i="1"/>
  <c r="D1440" i="1"/>
  <c r="C1440" i="1"/>
  <c r="J1440" i="1" s="1"/>
  <c r="D1439" i="1"/>
  <c r="C1439" i="1"/>
  <c r="D1438" i="1"/>
  <c r="H1438" i="1" s="1"/>
  <c r="C1438" i="1"/>
  <c r="D1435"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H1423" i="1" s="1"/>
  <c r="C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D1407" i="1"/>
  <c r="H1407" i="1" s="1"/>
  <c r="C1407" i="1"/>
  <c r="D1406" i="1"/>
  <c r="H1406" i="1" s="1"/>
  <c r="C1406" i="1"/>
  <c r="D1405" i="1"/>
  <c r="H1405" i="1" s="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H1363" i="1" s="1"/>
  <c r="C1363" i="1"/>
  <c r="D1362" i="1"/>
  <c r="H1362" i="1" s="1"/>
  <c r="C1362" i="1"/>
  <c r="G1361" i="1"/>
  <c r="D1361" i="1"/>
  <c r="H1361" i="1" s="1"/>
  <c r="C1361" i="1"/>
  <c r="G1360" i="1"/>
  <c r="D1360" i="1"/>
  <c r="H1360" i="1" s="1"/>
  <c r="C1360" i="1"/>
  <c r="D1359" i="1"/>
  <c r="H1359" i="1" s="1"/>
  <c r="C1359" i="1"/>
  <c r="D1358" i="1"/>
  <c r="H1358" i="1" s="1"/>
  <c r="C1358" i="1"/>
  <c r="G1357" i="1"/>
  <c r="D1357" i="1"/>
  <c r="H1357" i="1" s="1"/>
  <c r="C1357" i="1"/>
  <c r="G1356" i="1"/>
  <c r="D1356" i="1"/>
  <c r="H1356" i="1" s="1"/>
  <c r="C1356" i="1"/>
  <c r="D1355" i="1"/>
  <c r="H1355" i="1" s="1"/>
  <c r="C1355" i="1"/>
  <c r="D1354" i="1"/>
  <c r="H1354" i="1" s="1"/>
  <c r="C1354" i="1"/>
  <c r="G1353" i="1"/>
  <c r="D1353" i="1"/>
  <c r="H1353" i="1" s="1"/>
  <c r="C1353" i="1"/>
  <c r="G1352" i="1"/>
  <c r="D1352" i="1"/>
  <c r="H1352" i="1" s="1"/>
  <c r="C1352" i="1"/>
  <c r="D1351" i="1"/>
  <c r="H1351" i="1" s="1"/>
  <c r="C1351"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9" i="1"/>
  <c r="D1329" i="1"/>
  <c r="H1329" i="1" s="1"/>
  <c r="C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C1275"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D1265" i="1"/>
  <c r="H1265" i="1" s="1"/>
  <c r="C1265" i="1"/>
  <c r="G1264" i="1"/>
  <c r="D1264" i="1"/>
  <c r="H1264" i="1" s="1"/>
  <c r="C1264"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G1251" i="1"/>
  <c r="D1251" i="1"/>
  <c r="H1251" i="1" s="1"/>
  <c r="C1251" i="1"/>
  <c r="G1250" i="1"/>
  <c r="D1250" i="1"/>
  <c r="H1250" i="1" s="1"/>
  <c r="C1250" i="1"/>
  <c r="G1249" i="1"/>
  <c r="D1249" i="1"/>
  <c r="H1249" i="1" s="1"/>
  <c r="C1249" i="1"/>
  <c r="G1248" i="1"/>
  <c r="D1248" i="1"/>
  <c r="H1248" i="1" s="1"/>
  <c r="C1248" i="1"/>
  <c r="G1247" i="1"/>
  <c r="D1247" i="1"/>
  <c r="H1247" i="1" s="1"/>
  <c r="C1247" i="1"/>
  <c r="G1246" i="1"/>
  <c r="D1246" i="1"/>
  <c r="H1246" i="1" s="1"/>
  <c r="C1246" i="1"/>
  <c r="G1245" i="1"/>
  <c r="D1245" i="1"/>
  <c r="H1245" i="1" s="1"/>
  <c r="C1245" i="1"/>
  <c r="G1244" i="1"/>
  <c r="D1244" i="1"/>
  <c r="C1244" i="1"/>
  <c r="G1243" i="1"/>
  <c r="D1243" i="1"/>
  <c r="H1243" i="1" s="1"/>
  <c r="C1243" i="1"/>
  <c r="D1242" i="1"/>
  <c r="H1242" i="1" s="1"/>
  <c r="C1242" i="1"/>
  <c r="G1241" i="1"/>
  <c r="D1241" i="1"/>
  <c r="H1241" i="1" s="1"/>
  <c r="C1241" i="1"/>
  <c r="G1240" i="1"/>
  <c r="D1240" i="1"/>
  <c r="H1240" i="1" s="1"/>
  <c r="C1240" i="1"/>
  <c r="G1239" i="1"/>
  <c r="D1239" i="1"/>
  <c r="H1239" i="1" s="1"/>
  <c r="C1239" i="1"/>
  <c r="G1238" i="1"/>
  <c r="D1238" i="1"/>
  <c r="H1238" i="1" s="1"/>
  <c r="C1238" i="1"/>
  <c r="D1237" i="1"/>
  <c r="H1237" i="1" s="1"/>
  <c r="C1237" i="1"/>
  <c r="D1236" i="1"/>
  <c r="C1236" i="1"/>
  <c r="G1234" i="1"/>
  <c r="D1234" i="1"/>
  <c r="H1234" i="1" s="1"/>
  <c r="C1234" i="1"/>
  <c r="D1233" i="1"/>
  <c r="G1233" i="1" s="1"/>
  <c r="C1233" i="1"/>
  <c r="G1232" i="1"/>
  <c r="D1232" i="1"/>
  <c r="H1232" i="1" s="1"/>
  <c r="C1232" i="1"/>
  <c r="G1231" i="1"/>
  <c r="D1231" i="1"/>
  <c r="H1231" i="1" s="1"/>
  <c r="C1231" i="1"/>
  <c r="G1230" i="1"/>
  <c r="D1230" i="1"/>
  <c r="H1230" i="1" s="1"/>
  <c r="C1230" i="1"/>
  <c r="D1229" i="1"/>
  <c r="C1229" i="1"/>
  <c r="D1228" i="1"/>
  <c r="C1228" i="1"/>
  <c r="D1227" i="1"/>
  <c r="G1227" i="1" s="1"/>
  <c r="C1227" i="1"/>
  <c r="G1226" i="1"/>
  <c r="D1226" i="1"/>
  <c r="H1226" i="1" s="1"/>
  <c r="C1226" i="1"/>
  <c r="D1225" i="1"/>
  <c r="C1225" i="1"/>
  <c r="G1225" i="1" s="1"/>
  <c r="D1224" i="1"/>
  <c r="C1224" i="1"/>
  <c r="C1223" i="1"/>
  <c r="D1221" i="1"/>
  <c r="G1221" i="1" s="1"/>
  <c r="C1221" i="1"/>
  <c r="D1220" i="1"/>
  <c r="G1220" i="1" s="1"/>
  <c r="C1220" i="1"/>
  <c r="D1219" i="1"/>
  <c r="G1219" i="1" s="1"/>
  <c r="C1219" i="1"/>
  <c r="D1218" i="1"/>
  <c r="G1218" i="1" s="1"/>
  <c r="C1218" i="1"/>
  <c r="D1217" i="1"/>
  <c r="C1217" i="1"/>
  <c r="D1216" i="1"/>
  <c r="G1216" i="1" s="1"/>
  <c r="C1216"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3" i="1"/>
  <c r="D1183" i="1"/>
  <c r="G1183" i="1" s="1"/>
  <c r="C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C1166" i="1"/>
  <c r="H1165" i="1"/>
  <c r="D1165" i="1"/>
  <c r="G1165" i="1" s="1"/>
  <c r="C1165" i="1"/>
  <c r="H1164" i="1"/>
  <c r="D1164" i="1"/>
  <c r="G1164" i="1" s="1"/>
  <c r="C1164" i="1"/>
  <c r="D1163" i="1"/>
  <c r="C1163" i="1"/>
  <c r="H1163" i="1" s="1"/>
  <c r="H1162" i="1"/>
  <c r="D1162" i="1"/>
  <c r="G1162" i="1" s="1"/>
  <c r="C1162" i="1"/>
  <c r="H1161" i="1"/>
  <c r="D1161" i="1"/>
  <c r="G1161" i="1" s="1"/>
  <c r="C1161" i="1"/>
  <c r="D1160" i="1"/>
  <c r="C1160" i="1"/>
  <c r="H1160" i="1" s="1"/>
  <c r="H1159" i="1"/>
  <c r="D1159" i="1"/>
  <c r="G1159" i="1" s="1"/>
  <c r="C1159" i="1"/>
  <c r="H1158" i="1"/>
  <c r="D1158" i="1"/>
  <c r="G1158" i="1" s="1"/>
  <c r="C1158" i="1"/>
  <c r="D1157" i="1"/>
  <c r="G1157" i="1" s="1"/>
  <c r="C1157" i="1"/>
  <c r="D1156" i="1"/>
  <c r="G1156" i="1" s="1"/>
  <c r="C1156" i="1"/>
  <c r="H1156" i="1" s="1"/>
  <c r="D1155" i="1"/>
  <c r="G1155" i="1" s="1"/>
  <c r="C1155" i="1"/>
  <c r="H1155" i="1" s="1"/>
  <c r="D1154" i="1"/>
  <c r="D1151" i="1"/>
  <c r="C1151" i="1"/>
  <c r="D1150" i="1"/>
  <c r="G1150" i="1" s="1"/>
  <c r="C1150" i="1"/>
  <c r="D1149" i="1"/>
  <c r="G1149" i="1" s="1"/>
  <c r="C1149" i="1"/>
  <c r="D1148" i="1"/>
  <c r="C1148" i="1"/>
  <c r="D1147" i="1"/>
  <c r="G1147" i="1" s="1"/>
  <c r="C1147" i="1"/>
  <c r="D1146" i="1"/>
  <c r="G1146" i="1" s="1"/>
  <c r="C1146" i="1"/>
  <c r="D1145" i="1"/>
  <c r="G1145" i="1" s="1"/>
  <c r="C1145" i="1"/>
  <c r="D1144" i="1"/>
  <c r="G1144" i="1" s="1"/>
  <c r="C1144" i="1"/>
  <c r="D1143" i="1"/>
  <c r="G1143" i="1" s="1"/>
  <c r="C1143" i="1"/>
  <c r="D1142" i="1"/>
  <c r="G1142" i="1" s="1"/>
  <c r="C1142" i="1"/>
  <c r="D1141" i="1"/>
  <c r="C1141" i="1"/>
  <c r="D1140" i="1"/>
  <c r="G1140" i="1" s="1"/>
  <c r="C1140" i="1"/>
  <c r="D1139" i="1"/>
  <c r="G1139" i="1" s="1"/>
  <c r="C1139" i="1"/>
  <c r="D1138" i="1"/>
  <c r="C1138" i="1"/>
  <c r="D1137" i="1"/>
  <c r="C1137" i="1"/>
  <c r="D1136" i="1"/>
  <c r="G1136" i="1" s="1"/>
  <c r="C1136" i="1"/>
  <c r="D1135" i="1"/>
  <c r="G1135" i="1" s="1"/>
  <c r="C1135" i="1"/>
  <c r="D1134" i="1"/>
  <c r="G1134" i="1" s="1"/>
  <c r="C1134" i="1"/>
  <c r="D1133" i="1"/>
  <c r="G1133" i="1" s="1"/>
  <c r="C1133" i="1"/>
  <c r="D1132" i="1"/>
  <c r="G1132" i="1" s="1"/>
  <c r="C1132" i="1"/>
  <c r="D1131" i="1"/>
  <c r="G1131" i="1" s="1"/>
  <c r="C1131" i="1"/>
  <c r="D1130" i="1"/>
  <c r="G1130" i="1" s="1"/>
  <c r="C1130" i="1"/>
  <c r="D1129" i="1"/>
  <c r="G1129" i="1" s="1"/>
  <c r="C1129" i="1"/>
  <c r="D1128" i="1"/>
  <c r="G1128" i="1" s="1"/>
  <c r="C1128" i="1"/>
  <c r="D1127" i="1"/>
  <c r="G1127" i="1" s="1"/>
  <c r="C1127" i="1"/>
  <c r="D1126" i="1"/>
  <c r="G1126" i="1" s="1"/>
  <c r="C1126" i="1"/>
  <c r="D1125" i="1"/>
  <c r="G1125" i="1" s="1"/>
  <c r="C1125" i="1"/>
  <c r="D1124" i="1"/>
  <c r="C1124" i="1"/>
  <c r="D1123" i="1"/>
  <c r="G1123" i="1" s="1"/>
  <c r="C1123" i="1"/>
  <c r="D1122" i="1"/>
  <c r="G1122" i="1" s="1"/>
  <c r="C1122" i="1"/>
  <c r="D1121" i="1"/>
  <c r="G1121" i="1" s="1"/>
  <c r="C1121" i="1"/>
  <c r="D1120" i="1"/>
  <c r="G1120" i="1" s="1"/>
  <c r="C1120" i="1"/>
  <c r="D1119" i="1"/>
  <c r="G1119" i="1" s="1"/>
  <c r="C1119" i="1"/>
  <c r="D1118" i="1"/>
  <c r="G1118" i="1" s="1"/>
  <c r="C1118" i="1"/>
  <c r="D1117" i="1"/>
  <c r="G1117" i="1" s="1"/>
  <c r="C1117" i="1"/>
  <c r="D1116" i="1"/>
  <c r="G1116" i="1" s="1"/>
  <c r="C1116" i="1"/>
  <c r="D1115" i="1"/>
  <c r="G1115" i="1" s="1"/>
  <c r="C1115" i="1"/>
  <c r="D1114" i="1"/>
  <c r="G1114" i="1" s="1"/>
  <c r="C1114" i="1"/>
  <c r="D1113" i="1"/>
  <c r="G1113" i="1" s="1"/>
  <c r="C1113" i="1"/>
  <c r="D1112" i="1"/>
  <c r="G1112" i="1" s="1"/>
  <c r="C1112" i="1"/>
  <c r="D1111" i="1"/>
  <c r="G1111" i="1" s="1"/>
  <c r="C1111" i="1"/>
  <c r="D1110" i="1"/>
  <c r="G1110" i="1" s="1"/>
  <c r="C1110" i="1"/>
  <c r="D1109" i="1"/>
  <c r="G1109" i="1" s="1"/>
  <c r="C1109" i="1"/>
  <c r="D1108" i="1"/>
  <c r="G1108" i="1" s="1"/>
  <c r="C1108" i="1"/>
  <c r="D1107" i="1"/>
  <c r="G1107" i="1" s="1"/>
  <c r="C1107" i="1"/>
  <c r="D1106" i="1"/>
  <c r="G1106" i="1" s="1"/>
  <c r="C1106" i="1"/>
  <c r="D1105" i="1"/>
  <c r="G1105" i="1" s="1"/>
  <c r="C1105" i="1"/>
  <c r="D1104" i="1"/>
  <c r="G1104" i="1" s="1"/>
  <c r="C1104" i="1"/>
  <c r="D1103" i="1"/>
  <c r="G1103" i="1" s="1"/>
  <c r="C1103" i="1"/>
  <c r="D1102" i="1"/>
  <c r="G1102" i="1" s="1"/>
  <c r="C1102" i="1"/>
  <c r="D1101" i="1"/>
  <c r="G1101" i="1" s="1"/>
  <c r="C1101" i="1"/>
  <c r="D1100" i="1"/>
  <c r="G1100" i="1" s="1"/>
  <c r="C1100" i="1"/>
  <c r="D1099" i="1"/>
  <c r="G1099" i="1" s="1"/>
  <c r="C1099" i="1"/>
  <c r="D1098" i="1"/>
  <c r="G1098" i="1" s="1"/>
  <c r="C1098" i="1"/>
  <c r="D1097" i="1"/>
  <c r="G1097" i="1" s="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C1065" i="1"/>
  <c r="D1064" i="1"/>
  <c r="C1064" i="1"/>
  <c r="H1064" i="1" s="1"/>
  <c r="H1063" i="1"/>
  <c r="D1063" i="1"/>
  <c r="G1063" i="1" s="1"/>
  <c r="C1063" i="1"/>
  <c r="H1062" i="1"/>
  <c r="D1062" i="1"/>
  <c r="G1062" i="1" s="1"/>
  <c r="C1062" i="1"/>
  <c r="D1061" i="1"/>
  <c r="C1061" i="1"/>
  <c r="H1061" i="1" s="1"/>
  <c r="H1060" i="1"/>
  <c r="D1060" i="1"/>
  <c r="G1060" i="1" s="1"/>
  <c r="C1060" i="1"/>
  <c r="H1059" i="1"/>
  <c r="D1059" i="1"/>
  <c r="G1059" i="1" s="1"/>
  <c r="C1059" i="1"/>
  <c r="H1058" i="1"/>
  <c r="D1058" i="1"/>
  <c r="G1058" i="1" s="1"/>
  <c r="C1058" i="1"/>
  <c r="H1057" i="1"/>
  <c r="D1057" i="1"/>
  <c r="G1057" i="1" s="1"/>
  <c r="C1057" i="1"/>
  <c r="C1056" i="1"/>
  <c r="H1055" i="1"/>
  <c r="D1055" i="1"/>
  <c r="G1055" i="1" s="1"/>
  <c r="C1055" i="1"/>
  <c r="D1054" i="1"/>
  <c r="G1054" i="1" s="1"/>
  <c r="C1054" i="1"/>
  <c r="H1054" i="1" s="1"/>
  <c r="H1053" i="1"/>
  <c r="D1053" i="1"/>
  <c r="G1053" i="1" s="1"/>
  <c r="C1053" i="1"/>
  <c r="D1052" i="1"/>
  <c r="G1052" i="1" s="1"/>
  <c r="C1052" i="1"/>
  <c r="H1052" i="1" s="1"/>
  <c r="H1051" i="1"/>
  <c r="D1051" i="1"/>
  <c r="G1051" i="1" s="1"/>
  <c r="C1051" i="1"/>
  <c r="D1050" i="1"/>
  <c r="G1050" i="1" s="1"/>
  <c r="C1050" i="1"/>
  <c r="H1050" i="1" s="1"/>
  <c r="H1049" i="1"/>
  <c r="D1049" i="1"/>
  <c r="G1049" i="1" s="1"/>
  <c r="C1049" i="1"/>
  <c r="D1048" i="1"/>
  <c r="C1048"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H1032" i="1" s="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D1014" i="1"/>
  <c r="C1014" i="1"/>
  <c r="G1014" i="1" s="1"/>
  <c r="D1013" i="1"/>
  <c r="H1013" i="1" s="1"/>
  <c r="C1013" i="1"/>
  <c r="H1012" i="1"/>
  <c r="D1012" i="1"/>
  <c r="C1012" i="1"/>
  <c r="H1011" i="1"/>
  <c r="G1011" i="1"/>
  <c r="D1011" i="1"/>
  <c r="C1011" i="1"/>
  <c r="H1010" i="1"/>
  <c r="G1010" i="1"/>
  <c r="D1010" i="1"/>
  <c r="C1010" i="1"/>
  <c r="H1009" i="1"/>
  <c r="G1009" i="1"/>
  <c r="D1009" i="1"/>
  <c r="C1009" i="1"/>
  <c r="D1008" i="1"/>
  <c r="C1008" i="1"/>
  <c r="H1008" i="1" s="1"/>
  <c r="D1007" i="1"/>
  <c r="C1007" i="1"/>
  <c r="G1006" i="1"/>
  <c r="D1006" i="1"/>
  <c r="C1006" i="1"/>
  <c r="H1006" i="1" s="1"/>
  <c r="H1005" i="1"/>
  <c r="G1005" i="1"/>
  <c r="D1005" i="1"/>
  <c r="C1005" i="1"/>
  <c r="G1004" i="1"/>
  <c r="D1004" i="1"/>
  <c r="C1004" i="1"/>
  <c r="H1004" i="1" s="1"/>
  <c r="H1003" i="1"/>
  <c r="D1003" i="1"/>
  <c r="C1003" i="1"/>
  <c r="G1003" i="1" s="1"/>
  <c r="D1002" i="1"/>
  <c r="C1002" i="1"/>
  <c r="H1001" i="1"/>
  <c r="G1001" i="1"/>
  <c r="D1001" i="1"/>
  <c r="C1001" i="1"/>
  <c r="H1000" i="1"/>
  <c r="D1000" i="1"/>
  <c r="C1000" i="1"/>
  <c r="G1000" i="1" s="1"/>
  <c r="H999" i="1"/>
  <c r="D999" i="1"/>
  <c r="C999" i="1"/>
  <c r="G999" i="1" s="1"/>
  <c r="D998" i="1"/>
  <c r="H998" i="1" s="1"/>
  <c r="C998" i="1"/>
  <c r="D997" i="1"/>
  <c r="C997" i="1"/>
  <c r="D996" i="1"/>
  <c r="C996" i="1"/>
  <c r="H996" i="1" s="1"/>
  <c r="D995" i="1"/>
  <c r="H995" i="1" s="1"/>
  <c r="C995" i="1"/>
  <c r="H994" i="1"/>
  <c r="G994" i="1"/>
  <c r="D994" i="1"/>
  <c r="C994" i="1"/>
  <c r="D993" i="1"/>
  <c r="C993" i="1"/>
  <c r="H993" i="1" s="1"/>
  <c r="H992" i="1"/>
  <c r="G992" i="1"/>
  <c r="D992" i="1"/>
  <c r="C992" i="1"/>
  <c r="D991" i="1"/>
  <c r="C991" i="1"/>
  <c r="H989" i="1"/>
  <c r="G989" i="1"/>
  <c r="D989" i="1"/>
  <c r="C989" i="1"/>
  <c r="H988" i="1"/>
  <c r="G988" i="1"/>
  <c r="D988" i="1"/>
  <c r="C988" i="1"/>
  <c r="D987" i="1"/>
  <c r="C987" i="1"/>
  <c r="H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G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H645" i="1"/>
  <c r="D645" i="1"/>
  <c r="G645" i="1" s="1"/>
  <c r="C645" i="1"/>
  <c r="H644" i="1"/>
  <c r="G644" i="1"/>
  <c r="D644" i="1"/>
  <c r="C644" i="1"/>
  <c r="H643" i="1"/>
  <c r="G643" i="1"/>
  <c r="D643" i="1"/>
  <c r="C643" i="1"/>
  <c r="H642" i="1"/>
  <c r="D642" i="1"/>
  <c r="G642" i="1" s="1"/>
  <c r="C642" i="1"/>
  <c r="H641" i="1"/>
  <c r="D641" i="1"/>
  <c r="G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D412" i="1"/>
  <c r="G412" i="1" s="1"/>
  <c r="C412" i="1"/>
  <c r="C411" i="1"/>
  <c r="H406" i="1"/>
  <c r="D406" i="1"/>
  <c r="G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D367" i="1"/>
  <c r="H367" i="1" s="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D327" i="1"/>
  <c r="G327" i="1" s="1"/>
  <c r="C327" i="1"/>
  <c r="H326" i="1"/>
  <c r="D326" i="1"/>
  <c r="G326" i="1" s="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D290" i="1"/>
  <c r="G290" i="1" s="1"/>
  <c r="C290"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C260" i="1"/>
  <c r="C259" i="1"/>
  <c r="H258" i="1"/>
  <c r="G258" i="1"/>
  <c r="D258" i="1"/>
  <c r="C258" i="1"/>
  <c r="H257" i="1"/>
  <c r="D257" i="1"/>
  <c r="G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G190" i="1"/>
  <c r="D190" i="1"/>
  <c r="C190" i="1"/>
  <c r="H189" i="1"/>
  <c r="D189" i="1"/>
  <c r="G189" i="1" s="1"/>
  <c r="C189" i="1"/>
  <c r="H188" i="1"/>
  <c r="G188" i="1"/>
  <c r="D188" i="1"/>
  <c r="C188" i="1"/>
  <c r="H187" i="1"/>
  <c r="D187" i="1"/>
  <c r="G187" i="1" s="1"/>
  <c r="C187" i="1"/>
  <c r="H186" i="1"/>
  <c r="G186" i="1"/>
  <c r="D186" i="1"/>
  <c r="C186" i="1"/>
  <c r="H185" i="1"/>
  <c r="G185" i="1"/>
  <c r="D185" i="1"/>
  <c r="C185" i="1"/>
  <c r="D184" i="1"/>
  <c r="G184" i="1" s="1"/>
  <c r="C184" i="1"/>
  <c r="H183" i="1"/>
  <c r="G183" i="1"/>
  <c r="D183" i="1"/>
  <c r="C183" i="1"/>
  <c r="H182" i="1"/>
  <c r="D182" i="1"/>
  <c r="G182" i="1" s="1"/>
  <c r="C182" i="1"/>
  <c r="H181" i="1"/>
  <c r="D181" i="1"/>
  <c r="G181" i="1" s="1"/>
  <c r="C181" i="1"/>
  <c r="D180" i="1"/>
  <c r="H180" i="1" s="1"/>
  <c r="C180" i="1"/>
  <c r="H179" i="1"/>
  <c r="G179" i="1"/>
  <c r="D179" i="1"/>
  <c r="C179" i="1"/>
  <c r="H178" i="1"/>
  <c r="G178" i="1"/>
  <c r="D178" i="1"/>
  <c r="C178" i="1"/>
  <c r="H177" i="1"/>
  <c r="D177" i="1"/>
  <c r="G177" i="1" s="1"/>
  <c r="C177" i="1"/>
  <c r="H176" i="1"/>
  <c r="D176" i="1"/>
  <c r="G176" i="1" s="1"/>
  <c r="C176" i="1"/>
  <c r="H175" i="1"/>
  <c r="G175" i="1"/>
  <c r="D175" i="1"/>
  <c r="C175" i="1"/>
  <c r="H174" i="1"/>
  <c r="D174" i="1"/>
  <c r="G174" i="1" s="1"/>
  <c r="C174" i="1"/>
  <c r="D173" i="1"/>
  <c r="G173" i="1" s="1"/>
  <c r="C173" i="1"/>
  <c r="H172" i="1"/>
  <c r="D172" i="1"/>
  <c r="G172" i="1" s="1"/>
  <c r="C172" i="1"/>
  <c r="H171" i="1"/>
  <c r="G171" i="1"/>
  <c r="D171" i="1"/>
  <c r="C171" i="1"/>
  <c r="H170" i="1"/>
  <c r="G170" i="1"/>
  <c r="D170" i="1"/>
  <c r="C170" i="1"/>
  <c r="H169" i="1"/>
  <c r="D169" i="1"/>
  <c r="G169" i="1" s="1"/>
  <c r="C169" i="1"/>
  <c r="H168" i="1"/>
  <c r="D168" i="1"/>
  <c r="G168" i="1" s="1"/>
  <c r="C168" i="1"/>
  <c r="H167" i="1"/>
  <c r="D167" i="1"/>
  <c r="G167" i="1" s="1"/>
  <c r="C167" i="1"/>
  <c r="H166" i="1"/>
  <c r="D166" i="1"/>
  <c r="G166" i="1" s="1"/>
  <c r="C166" i="1"/>
  <c r="D165" i="1"/>
  <c r="G165" i="1" s="1"/>
  <c r="C165" i="1"/>
  <c r="H164" i="1"/>
  <c r="G164" i="1"/>
  <c r="D164" i="1"/>
  <c r="C164" i="1"/>
  <c r="H163" i="1"/>
  <c r="D163" i="1"/>
  <c r="G163" i="1" s="1"/>
  <c r="C163" i="1"/>
  <c r="H162" i="1"/>
  <c r="G162" i="1"/>
  <c r="D162" i="1"/>
  <c r="C162" i="1"/>
  <c r="H161" i="1"/>
  <c r="D161" i="1"/>
  <c r="G161" i="1" s="1"/>
  <c r="C161" i="1"/>
  <c r="D160" i="1"/>
  <c r="G160" i="1" s="1"/>
  <c r="C160" i="1"/>
  <c r="C159" i="1"/>
  <c r="H158" i="1"/>
  <c r="G158" i="1"/>
  <c r="D158" i="1"/>
  <c r="C158" i="1"/>
  <c r="H157" i="1"/>
  <c r="D157" i="1"/>
  <c r="G157" i="1" s="1"/>
  <c r="C157" i="1"/>
  <c r="H156" i="1"/>
  <c r="G156" i="1"/>
  <c r="D156" i="1"/>
  <c r="C156" i="1"/>
  <c r="H155" i="1"/>
  <c r="D155" i="1"/>
  <c r="G155" i="1" s="1"/>
  <c r="C155" i="1"/>
  <c r="H154" i="1"/>
  <c r="G154" i="1"/>
  <c r="D154" i="1"/>
  <c r="C154" i="1"/>
  <c r="H153" i="1"/>
  <c r="D153" i="1"/>
  <c r="G153" i="1" s="1"/>
  <c r="C153" i="1"/>
  <c r="H152" i="1"/>
  <c r="D152" i="1"/>
  <c r="G152" i="1" s="1"/>
  <c r="C152" i="1"/>
  <c r="H151" i="1"/>
  <c r="G151" i="1"/>
  <c r="D151" i="1"/>
  <c r="C151" i="1"/>
  <c r="H150"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G130" i="1"/>
  <c r="D130" i="1"/>
  <c r="C130" i="1"/>
  <c r="D129" i="1"/>
  <c r="H128" i="1"/>
  <c r="G128" i="1"/>
  <c r="D128" i="1"/>
  <c r="C128" i="1"/>
  <c r="H127" i="1"/>
  <c r="G127" i="1"/>
  <c r="D127" i="1"/>
  <c r="C127" i="1"/>
  <c r="H126" i="1"/>
  <c r="G126" i="1"/>
  <c r="D126" i="1"/>
  <c r="C126" i="1"/>
  <c r="H125" i="1"/>
  <c r="D125" i="1"/>
  <c r="G125" i="1" s="1"/>
  <c r="C125" i="1"/>
  <c r="H124" i="1"/>
  <c r="G124" i="1"/>
  <c r="D124" i="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647" i="1" l="1"/>
  <c r="E27" i="9"/>
  <c r="B27" i="9" s="1"/>
  <c r="E294" i="9"/>
  <c r="B294" i="9" s="1"/>
  <c r="E298" i="9"/>
  <c r="B298" i="9" s="1"/>
  <c r="F215" i="9"/>
  <c r="B215" i="9" s="1"/>
  <c r="E303" i="9"/>
  <c r="B303" i="9" s="1"/>
  <c r="H1225" i="1"/>
  <c r="G1263" i="1"/>
  <c r="G1265" i="1"/>
  <c r="E309" i="9"/>
  <c r="B309" i="9" s="1"/>
  <c r="G1242" i="1"/>
  <c r="G1535" i="1"/>
  <c r="H1535" i="1"/>
  <c r="D49" i="8"/>
  <c r="C1576" i="1"/>
  <c r="H1503" i="1"/>
  <c r="D24" i="8"/>
  <c r="C1499" i="1" s="1"/>
  <c r="H1499" i="1" s="1"/>
  <c r="H1485" i="1"/>
  <c r="H1481" i="1"/>
  <c r="G1481" i="1"/>
  <c r="C1483" i="1"/>
  <c r="G1483" i="1" s="1"/>
  <c r="H412" i="1"/>
  <c r="G649" i="1"/>
  <c r="E275" i="9"/>
  <c r="B275" i="9" s="1"/>
  <c r="G1229" i="1"/>
  <c r="G1224" i="1"/>
  <c r="E12" i="5"/>
  <c r="D990" i="1" s="1"/>
  <c r="F35" i="5"/>
  <c r="F115" i="6"/>
  <c r="G632" i="1"/>
  <c r="G631" i="1"/>
  <c r="G411" i="1"/>
  <c r="G1453" i="1"/>
  <c r="G1454" i="1"/>
  <c r="D1436" i="1"/>
  <c r="D1437" i="1"/>
  <c r="H1437" i="1"/>
  <c r="H1439" i="1"/>
  <c r="E287" i="9"/>
  <c r="B287" i="9" s="1"/>
  <c r="E32" i="9"/>
  <c r="B32" i="9" s="1"/>
  <c r="E301" i="9"/>
  <c r="B301" i="9" s="1"/>
  <c r="E33" i="9"/>
  <c r="B33" i="9" s="1"/>
  <c r="E30" i="9"/>
  <c r="G378" i="1"/>
  <c r="G379" i="1"/>
  <c r="F383" i="4"/>
  <c r="G367" i="1"/>
  <c r="H364" i="1"/>
  <c r="E363" i="4"/>
  <c r="D358" i="1" s="1"/>
  <c r="F331" i="4"/>
  <c r="H289" i="1"/>
  <c r="G259" i="1"/>
  <c r="H259" i="1"/>
  <c r="D260" i="1"/>
  <c r="F263" i="4"/>
  <c r="E252" i="4"/>
  <c r="D248" i="1" s="1"/>
  <c r="E69" i="9"/>
  <c r="B69" i="9" s="1"/>
  <c r="F259" i="4"/>
  <c r="H206" i="1"/>
  <c r="H184" i="1"/>
  <c r="F188" i="4"/>
  <c r="F223" i="9"/>
  <c r="B223" i="9" s="1"/>
  <c r="B221" i="9"/>
  <c r="E45" i="9"/>
  <c r="B45" i="9" s="1"/>
  <c r="G180" i="1"/>
  <c r="F219" i="9"/>
  <c r="B219" i="9" s="1"/>
  <c r="H173" i="1"/>
  <c r="H165" i="1"/>
  <c r="E41" i="9"/>
  <c r="B41" i="9" s="1"/>
  <c r="H160" i="1"/>
  <c r="E163" i="4"/>
  <c r="D159" i="1" s="1"/>
  <c r="E152" i="4"/>
  <c r="H149" i="1"/>
  <c r="E124" i="4"/>
  <c r="D120" i="1" s="1"/>
  <c r="F124" i="4"/>
  <c r="F217" i="9"/>
  <c r="B217" i="9" s="1"/>
  <c r="E106" i="4"/>
  <c r="D102" i="1" s="1"/>
  <c r="E38" i="9"/>
  <c r="F74" i="4"/>
  <c r="E34" i="9"/>
  <c r="H1275" i="1"/>
  <c r="G1274" i="1"/>
  <c r="E286" i="9"/>
  <c r="B286" i="9" s="1"/>
  <c r="H1244" i="1"/>
  <c r="G1237" i="1"/>
  <c r="G1236" i="1"/>
  <c r="F258" i="5"/>
  <c r="C1235" i="1"/>
  <c r="H1236" i="1"/>
  <c r="F259" i="5"/>
  <c r="H1233" i="1"/>
  <c r="E245" i="5"/>
  <c r="D1222" i="1" s="1"/>
  <c r="H1229" i="1"/>
  <c r="F250" i="5"/>
  <c r="G1228" i="1"/>
  <c r="E282" i="9"/>
  <c r="B282" i="9" s="1"/>
  <c r="H1228" i="1"/>
  <c r="H1227" i="1"/>
  <c r="E283" i="9"/>
  <c r="B283" i="9" s="1"/>
  <c r="G1223" i="1"/>
  <c r="F246" i="5"/>
  <c r="H1224" i="1"/>
  <c r="H1223" i="1"/>
  <c r="F239" i="5"/>
  <c r="G1217" i="1"/>
  <c r="G1166" i="1"/>
  <c r="G1163" i="1"/>
  <c r="H1157" i="1"/>
  <c r="F180" i="5"/>
  <c r="G1160" i="1"/>
  <c r="G1148" i="1"/>
  <c r="G1151" i="1"/>
  <c r="E292" i="9"/>
  <c r="B292" i="9" s="1"/>
  <c r="G1141" i="1"/>
  <c r="E288" i="9"/>
  <c r="B288" i="9" s="1"/>
  <c r="G1138" i="1"/>
  <c r="F146" i="5"/>
  <c r="E291" i="9"/>
  <c r="B291" i="9" s="1"/>
  <c r="G1137" i="1"/>
  <c r="G1124" i="1"/>
  <c r="G1064" i="1"/>
  <c r="H1056" i="1"/>
  <c r="F78" i="5"/>
  <c r="G1061" i="1"/>
  <c r="G1056" i="1"/>
  <c r="H1047" i="1"/>
  <c r="H1048" i="1"/>
  <c r="G1048" i="1"/>
  <c r="G1047" i="1"/>
  <c r="H1033" i="1"/>
  <c r="H1030" i="1"/>
  <c r="G1032" i="1"/>
  <c r="G1030" i="1"/>
  <c r="G1013" i="1"/>
  <c r="G1012" i="1"/>
  <c r="H1007" i="1"/>
  <c r="F29" i="5"/>
  <c r="G1007" i="1"/>
  <c r="G1008" i="1"/>
  <c r="H1002" i="1"/>
  <c r="G1002" i="1"/>
  <c r="G997" i="1"/>
  <c r="H997" i="1"/>
  <c r="D12" i="5"/>
  <c r="C990" i="1" s="1"/>
  <c r="G990" i="1" s="1"/>
  <c r="G998" i="1"/>
  <c r="H991" i="1"/>
  <c r="G996" i="1"/>
  <c r="G995" i="1"/>
  <c r="F13" i="5"/>
  <c r="G991" i="1"/>
  <c r="G993" i="1"/>
  <c r="H986" i="1"/>
  <c r="G986" i="1"/>
  <c r="G987"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216" i="1"/>
  <c r="H1217" i="1"/>
  <c r="H1218" i="1"/>
  <c r="H1219" i="1"/>
  <c r="H1220" i="1"/>
  <c r="H1221" i="1"/>
  <c r="G1350" i="1"/>
  <c r="G1354" i="1"/>
  <c r="G1358" i="1"/>
  <c r="G1362" i="1"/>
  <c r="I1460" i="1"/>
  <c r="E6" i="4"/>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I1473" i="1"/>
  <c r="G1351" i="1"/>
  <c r="G1355" i="1"/>
  <c r="G1359"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G1440" i="1"/>
  <c r="I1440" i="1" s="1"/>
  <c r="G1442" i="1"/>
  <c r="I1442" i="1" s="1"/>
  <c r="G1444" i="1"/>
  <c r="I1444" i="1" s="1"/>
  <c r="H1446" i="1"/>
  <c r="I1446" i="1" s="1"/>
  <c r="H1448" i="1"/>
  <c r="I1448" i="1" s="1"/>
  <c r="H1450" i="1"/>
  <c r="I1450" i="1" s="1"/>
  <c r="H1452" i="1"/>
  <c r="I1452" i="1" s="1"/>
  <c r="H1456" i="1"/>
  <c r="I1456" i="1" s="1"/>
  <c r="H1458" i="1"/>
  <c r="I1458" i="1" s="1"/>
  <c r="H1460" i="1"/>
  <c r="H1463" i="1"/>
  <c r="I1463" i="1" s="1"/>
  <c r="H1465" i="1"/>
  <c r="I1465" i="1" s="1"/>
  <c r="H1467" i="1"/>
  <c r="I1467" i="1" s="1"/>
  <c r="H1469" i="1"/>
  <c r="H1470" i="1"/>
  <c r="H1471" i="1"/>
  <c r="I1471" i="1" s="1"/>
  <c r="H1473" i="1"/>
  <c r="H1475" i="1"/>
  <c r="H1476" i="1"/>
  <c r="I1476" i="1" s="1"/>
  <c r="H1478" i="1"/>
  <c r="I1478" i="1" s="1"/>
  <c r="H1483" i="1"/>
  <c r="H1487" i="1"/>
  <c r="H1491" i="1"/>
  <c r="G1498" i="1"/>
  <c r="H1501" i="1"/>
  <c r="G1506" i="1"/>
  <c r="H1509" i="1"/>
  <c r="G1514" i="1"/>
  <c r="G1522" i="1"/>
  <c r="H1525" i="1"/>
  <c r="G1530" i="1"/>
  <c r="H1533" i="1"/>
  <c r="G1538" i="1"/>
  <c r="H1541" i="1"/>
  <c r="G1546" i="1"/>
  <c r="H1549" i="1"/>
  <c r="G1554" i="1"/>
  <c r="H1557" i="1"/>
  <c r="G1562" i="1"/>
  <c r="H1565" i="1"/>
  <c r="G1570" i="1"/>
  <c r="H1573" i="1"/>
  <c r="G1578" i="1"/>
  <c r="D50" i="4"/>
  <c r="D82" i="4"/>
  <c r="F139" i="4"/>
  <c r="F177" i="4"/>
  <c r="F253" i="4"/>
  <c r="D252" i="4"/>
  <c r="E311" i="4"/>
  <c r="D306" i="1" s="1"/>
  <c r="F364" i="4"/>
  <c r="D363" i="4"/>
  <c r="D350" i="4" s="1"/>
  <c r="F529" i="4"/>
  <c r="D528" i="4"/>
  <c r="F69" i="5"/>
  <c r="J1439" i="1"/>
  <c r="J1441" i="1"/>
  <c r="J1443" i="1"/>
  <c r="E644" i="4"/>
  <c r="D638" i="1" s="1"/>
  <c r="F417" i="4"/>
  <c r="F421" i="4"/>
  <c r="F35" i="6"/>
  <c r="H25" i="3"/>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G1441" i="1"/>
  <c r="I1441" i="1" s="1"/>
  <c r="G1443" i="1"/>
  <c r="I1443" i="1" s="1"/>
  <c r="G1445" i="1"/>
  <c r="J1446" i="1"/>
  <c r="J1448" i="1"/>
  <c r="J1450" i="1"/>
  <c r="J1452" i="1"/>
  <c r="J1456" i="1"/>
  <c r="J1458" i="1"/>
  <c r="J1460" i="1"/>
  <c r="J1463" i="1"/>
  <c r="J1465" i="1"/>
  <c r="J1467" i="1"/>
  <c r="J1471" i="1"/>
  <c r="J1473" i="1"/>
  <c r="J1476" i="1"/>
  <c r="J1478" i="1"/>
  <c r="G1480" i="1"/>
  <c r="G1484" i="1"/>
  <c r="G1488" i="1"/>
  <c r="G1492" i="1"/>
  <c r="G1496" i="1"/>
  <c r="G1502" i="1"/>
  <c r="H1505" i="1"/>
  <c r="G1507" i="1"/>
  <c r="G1510" i="1"/>
  <c r="H1513" i="1"/>
  <c r="G1515" i="1"/>
  <c r="H1521" i="1"/>
  <c r="G1523" i="1"/>
  <c r="G1526" i="1"/>
  <c r="H1529" i="1"/>
  <c r="G1531" i="1"/>
  <c r="G1534" i="1"/>
  <c r="H1537" i="1"/>
  <c r="G1539" i="1"/>
  <c r="G1542" i="1"/>
  <c r="H1545" i="1"/>
  <c r="G1547" i="1"/>
  <c r="G1550" i="1"/>
  <c r="H1553" i="1"/>
  <c r="G1555" i="1"/>
  <c r="G1558" i="1"/>
  <c r="H1561" i="1"/>
  <c r="G1563" i="1"/>
  <c r="G1566" i="1"/>
  <c r="H1569" i="1"/>
  <c r="G1571" i="1"/>
  <c r="G1574" i="1"/>
  <c r="H1577" i="1"/>
  <c r="G1579" i="1"/>
  <c r="D133" i="4"/>
  <c r="F134" i="4"/>
  <c r="D643" i="4"/>
  <c r="F416" i="4"/>
  <c r="D644" i="4"/>
  <c r="G311" i="9"/>
  <c r="E311" i="9" s="1"/>
  <c r="B311" i="9" s="1"/>
  <c r="F206" i="5"/>
  <c r="H1480" i="1"/>
  <c r="D6" i="4"/>
  <c r="F45" i="4"/>
  <c r="D106" i="4"/>
  <c r="F125" i="4"/>
  <c r="H21" i="9"/>
  <c r="G21" i="9"/>
  <c r="E21" i="9" s="1"/>
  <c r="D196" i="4"/>
  <c r="D151" i="4" s="1"/>
  <c r="D215" i="4"/>
  <c r="F216" i="4"/>
  <c r="F312" i="4"/>
  <c r="D311" i="4"/>
  <c r="E643" i="4"/>
  <c r="D637" i="1" s="1"/>
  <c r="E420" i="4"/>
  <c r="E636" i="4" s="1"/>
  <c r="D630" i="1" s="1"/>
  <c r="F473" i="4"/>
  <c r="D472" i="4"/>
  <c r="F264" i="4"/>
  <c r="F460" i="4"/>
  <c r="F530" i="4"/>
  <c r="F594" i="4"/>
  <c r="F8" i="5"/>
  <c r="F70" i="5"/>
  <c r="E290" i="9"/>
  <c r="B290" i="9" s="1"/>
  <c r="D177" i="5"/>
  <c r="F207" i="5"/>
  <c r="F36" i="6"/>
  <c r="D5" i="7"/>
  <c r="I10" i="9"/>
  <c r="B22" i="9"/>
  <c r="B30" i="9"/>
  <c r="B38" i="9"/>
  <c r="B46" i="9"/>
  <c r="E310" i="9"/>
  <c r="B31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7" i="9"/>
  <c r="E187" i="9" s="1"/>
  <c r="B187" i="9" s="1"/>
  <c r="G166" i="9"/>
  <c r="H165" i="9"/>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5" i="9"/>
  <c r="E165" i="9" s="1"/>
  <c r="B165" i="9" s="1"/>
  <c r="G163" i="9"/>
  <c r="E163" i="9" s="1"/>
  <c r="B163" i="9" s="1"/>
  <c r="G161" i="9"/>
  <c r="E161" i="9" s="1"/>
  <c r="B161" i="9" s="1"/>
  <c r="G192" i="9"/>
  <c r="E192" i="9" s="1"/>
  <c r="G188" i="9"/>
  <c r="E188" i="9" s="1"/>
  <c r="B188" i="9" s="1"/>
  <c r="G164" i="9"/>
  <c r="E164" i="9" s="1"/>
  <c r="B164" i="9" s="1"/>
  <c r="G162" i="9"/>
  <c r="E162" i="9" s="1"/>
  <c r="B162" i="9" s="1"/>
  <c r="D484" i="4"/>
  <c r="D420" i="4" s="1"/>
  <c r="E87" i="5"/>
  <c r="D1065" i="1" s="1"/>
  <c r="D118" i="5"/>
  <c r="E176" i="5"/>
  <c r="E238" i="5"/>
  <c r="F238" i="5" s="1"/>
  <c r="D245" i="5"/>
  <c r="D237" i="5" s="1"/>
  <c r="E258" i="5"/>
  <c r="D1235" i="1" s="1"/>
  <c r="B26" i="9"/>
  <c r="B34" i="9"/>
  <c r="B42" i="9"/>
  <c r="F190" i="5"/>
  <c r="F5" i="6"/>
  <c r="D114" i="6"/>
  <c r="D141" i="6" s="1"/>
  <c r="E89" i="9"/>
  <c r="B89" i="9" s="1"/>
  <c r="E97" i="9"/>
  <c r="B97" i="9" s="1"/>
  <c r="E105" i="9"/>
  <c r="B105" i="9" s="1"/>
  <c r="E113" i="9"/>
  <c r="B113" i="9" s="1"/>
  <c r="E121" i="9"/>
  <c r="B121" i="9" s="1"/>
  <c r="E129" i="9"/>
  <c r="B129" i="9" s="1"/>
  <c r="E137" i="9"/>
  <c r="B137" i="9" s="1"/>
  <c r="E148" i="9"/>
  <c r="B148" i="9" s="1"/>
  <c r="E152" i="9"/>
  <c r="B152" i="9" s="1"/>
  <c r="E156" i="9"/>
  <c r="B156" i="9" s="1"/>
  <c r="E160" i="9"/>
  <c r="B160" i="9" s="1"/>
  <c r="B231" i="9"/>
  <c r="B138" i="9"/>
  <c r="E141" i="9"/>
  <c r="B141" i="9" s="1"/>
  <c r="B225" i="9"/>
  <c r="B233" i="9"/>
  <c r="B241" i="9"/>
  <c r="B249" i="9"/>
  <c r="B257" i="9"/>
  <c r="B265" i="9"/>
  <c r="E293" i="9"/>
  <c r="B293" i="9" s="1"/>
  <c r="B299" i="9"/>
  <c r="B307" i="9"/>
  <c r="B295" i="9"/>
  <c r="D43" i="8" l="1"/>
  <c r="C1524" i="1"/>
  <c r="G1576" i="1"/>
  <c r="H1576" i="1"/>
  <c r="D42" i="8"/>
  <c r="K1451" i="9" s="1"/>
  <c r="G1499" i="1"/>
  <c r="B192" i="9"/>
  <c r="E7" i="5"/>
  <c r="I20" i="3" s="1"/>
  <c r="I1439" i="1"/>
  <c r="E350" i="4"/>
  <c r="D345" i="1" s="1"/>
  <c r="E298" i="4"/>
  <c r="G260" i="1"/>
  <c r="H260" i="1"/>
  <c r="F163" i="4"/>
  <c r="E151" i="4"/>
  <c r="E289" i="4" s="1"/>
  <c r="E290" i="4" s="1"/>
  <c r="D286" i="1" s="1"/>
  <c r="H159" i="1"/>
  <c r="G159" i="1"/>
  <c r="F152" i="4"/>
  <c r="D148" i="1"/>
  <c r="G120" i="1"/>
  <c r="H120" i="1"/>
  <c r="F12" i="5"/>
  <c r="H990" i="1"/>
  <c r="D7" i="5"/>
  <c r="F7" i="5" s="1"/>
  <c r="D985" i="1"/>
  <c r="D289" i="4"/>
  <c r="D290" i="4" s="1"/>
  <c r="H17" i="3"/>
  <c r="C147" i="1"/>
  <c r="F141" i="6"/>
  <c r="H28" i="3"/>
  <c r="C1435" i="1"/>
  <c r="H23" i="3"/>
  <c r="C1214" i="1"/>
  <c r="D635" i="4"/>
  <c r="F420" i="4"/>
  <c r="C414" i="1"/>
  <c r="F350" i="4"/>
  <c r="C345" i="1"/>
  <c r="H1235" i="1"/>
  <c r="G1235" i="1"/>
  <c r="I22" i="3"/>
  <c r="D1153" i="1"/>
  <c r="F213" i="9"/>
  <c r="B213" i="9" s="1"/>
  <c r="G308" i="9"/>
  <c r="E308" i="9" s="1"/>
  <c r="B308" i="9" s="1"/>
  <c r="F177" i="5"/>
  <c r="D176" i="5"/>
  <c r="C1154" i="1"/>
  <c r="D636" i="4"/>
  <c r="F528" i="4"/>
  <c r="C522" i="1"/>
  <c r="F82" i="4"/>
  <c r="C78" i="1"/>
  <c r="F114" i="6"/>
  <c r="H27" i="3"/>
  <c r="C1408" i="1"/>
  <c r="E237" i="5"/>
  <c r="F237" i="5" s="1"/>
  <c r="D1215" i="1"/>
  <c r="F245" i="5"/>
  <c r="C1222" i="1"/>
  <c r="F118" i="5"/>
  <c r="C1096" i="1"/>
  <c r="E166" i="9"/>
  <c r="B166" i="9" s="1"/>
  <c r="G316" i="9"/>
  <c r="E316" i="9" s="1"/>
  <c r="H29" i="3"/>
  <c r="C1436" i="1"/>
  <c r="F472" i="4"/>
  <c r="C466" i="1"/>
  <c r="F311" i="4"/>
  <c r="C306" i="1"/>
  <c r="F215" i="4"/>
  <c r="C211" i="1"/>
  <c r="F6" i="4"/>
  <c r="H16" i="3"/>
  <c r="C2" i="1"/>
  <c r="F643" i="4"/>
  <c r="C637" i="1"/>
  <c r="D68" i="5"/>
  <c r="F50" i="4"/>
  <c r="C46" i="1"/>
  <c r="F196" i="4"/>
  <c r="C192" i="1"/>
  <c r="F363" i="4"/>
  <c r="C358" i="1"/>
  <c r="E412" i="4"/>
  <c r="I16" i="3"/>
  <c r="D2" i="1"/>
  <c r="H1065" i="1"/>
  <c r="G1065" i="1"/>
  <c r="F484" i="4"/>
  <c r="C478" i="1"/>
  <c r="G318" i="9"/>
  <c r="E318" i="9" s="1"/>
  <c r="E635" i="4"/>
  <c r="D629" i="1" s="1"/>
  <c r="D414" i="1"/>
  <c r="D298" i="4"/>
  <c r="D408" i="4" s="1"/>
  <c r="B21" i="9"/>
  <c r="F106" i="4"/>
  <c r="C102" i="1"/>
  <c r="F644" i="4"/>
  <c r="C638" i="1"/>
  <c r="F133" i="4"/>
  <c r="C129" i="1"/>
  <c r="E68" i="5"/>
  <c r="F252" i="4"/>
  <c r="C248" i="1"/>
  <c r="H1524" i="1" l="1"/>
  <c r="G1524" i="1"/>
  <c r="C1518" i="1"/>
  <c r="H11" i="3" s="1"/>
  <c r="I35" i="3"/>
  <c r="H19" i="9"/>
  <c r="E19" i="9" s="1"/>
  <c r="B19" i="9" s="1"/>
  <c r="I34" i="3"/>
  <c r="G313" i="9"/>
  <c r="E313" i="9" s="1"/>
  <c r="B313" i="9" s="1"/>
  <c r="C1517" i="1"/>
  <c r="G314" i="9"/>
  <c r="E314" i="9" s="1"/>
  <c r="B314" i="9" s="1"/>
  <c r="E407" i="4"/>
  <c r="D402" i="1" s="1"/>
  <c r="E408" i="4"/>
  <c r="D403" i="1" s="1"/>
  <c r="D293" i="1"/>
  <c r="F151" i="4"/>
  <c r="D147" i="1"/>
  <c r="I17" i="3"/>
  <c r="G148" i="1"/>
  <c r="H148" i="1"/>
  <c r="C985" i="1"/>
  <c r="H985" i="1" s="1"/>
  <c r="H20" i="3"/>
  <c r="F408" i="4"/>
  <c r="C403" i="1"/>
  <c r="F290" i="4"/>
  <c r="C286" i="1"/>
  <c r="H129" i="1"/>
  <c r="G129" i="1"/>
  <c r="G102" i="1"/>
  <c r="H102" i="1"/>
  <c r="H478" i="1"/>
  <c r="G478" i="1"/>
  <c r="F68" i="5"/>
  <c r="H21" i="3"/>
  <c r="C1046" i="1"/>
  <c r="D412" i="4"/>
  <c r="H637" i="1"/>
  <c r="G637" i="1"/>
  <c r="H211" i="1"/>
  <c r="G211" i="1"/>
  <c r="H466" i="1"/>
  <c r="G466" i="1"/>
  <c r="B316" i="9"/>
  <c r="E315" i="9"/>
  <c r="I10" i="3" s="1"/>
  <c r="G1096" i="1"/>
  <c r="H1096" i="1"/>
  <c r="G1215" i="1"/>
  <c r="H1215" i="1"/>
  <c r="H345" i="1"/>
  <c r="G345" i="1"/>
  <c r="H147" i="1"/>
  <c r="G147" i="1"/>
  <c r="H638" i="1"/>
  <c r="G638" i="1"/>
  <c r="E639" i="4"/>
  <c r="D407" i="1"/>
  <c r="E291" i="4"/>
  <c r="D287" i="1" s="1"/>
  <c r="E413" i="4"/>
  <c r="E414" i="4" s="1"/>
  <c r="D409" i="1" s="1"/>
  <c r="D285" i="1"/>
  <c r="H46" i="1"/>
  <c r="G46" i="1"/>
  <c r="I23" i="3"/>
  <c r="D1214" i="1"/>
  <c r="G1214" i="1" s="1"/>
  <c r="H78" i="1"/>
  <c r="G78" i="1"/>
  <c r="F636" i="4"/>
  <c r="C630" i="1"/>
  <c r="E175" i="5"/>
  <c r="D1152" i="1" s="1"/>
  <c r="G1517" i="1"/>
  <c r="H1517" i="1"/>
  <c r="F635" i="4"/>
  <c r="C629" i="1"/>
  <c r="H1435" i="1"/>
  <c r="G1435" i="1"/>
  <c r="H248" i="1"/>
  <c r="G248" i="1"/>
  <c r="D6" i="5"/>
  <c r="H358" i="1"/>
  <c r="G358" i="1"/>
  <c r="I21" i="3"/>
  <c r="D1046" i="1"/>
  <c r="E6" i="5"/>
  <c r="E317" i="9"/>
  <c r="B318" i="9"/>
  <c r="H192" i="1"/>
  <c r="G192" i="1"/>
  <c r="G2" i="1"/>
  <c r="H2" i="1"/>
  <c r="H306" i="1"/>
  <c r="G306" i="1"/>
  <c r="H1436" i="1"/>
  <c r="G1436" i="1"/>
  <c r="H1222" i="1"/>
  <c r="G1222" i="1"/>
  <c r="H1408" i="1"/>
  <c r="G1408" i="1"/>
  <c r="H9" i="3"/>
  <c r="H1154" i="1"/>
  <c r="G1154" i="1"/>
  <c r="F298" i="4"/>
  <c r="D407" i="4"/>
  <c r="C293" i="1"/>
  <c r="H522" i="1"/>
  <c r="G522" i="1"/>
  <c r="F176" i="5"/>
  <c r="D175" i="5"/>
  <c r="H22" i="3"/>
  <c r="C1153" i="1"/>
  <c r="H414" i="1"/>
  <c r="G414" i="1"/>
  <c r="D413" i="4"/>
  <c r="D291" i="4"/>
  <c r="F289" i="4"/>
  <c r="C285" i="1"/>
  <c r="E312" i="9" l="1"/>
  <c r="H1518" i="1"/>
  <c r="G1518" i="1"/>
  <c r="G985" i="1"/>
  <c r="G285" i="9"/>
  <c r="E285" i="9" s="1"/>
  <c r="B285" i="9" s="1"/>
  <c r="G278" i="9"/>
  <c r="F6" i="5"/>
  <c r="C984" i="1"/>
  <c r="D633" i="1"/>
  <c r="H1214" i="1"/>
  <c r="K3" i="9"/>
  <c r="I9" i="3"/>
  <c r="H278" i="9"/>
  <c r="D984" i="1"/>
  <c r="G629" i="1"/>
  <c r="H629" i="1"/>
  <c r="H286" i="1"/>
  <c r="G286" i="1"/>
  <c r="H630" i="1"/>
  <c r="G630" i="1"/>
  <c r="H1046" i="1"/>
  <c r="G1046" i="1"/>
  <c r="H403" i="1"/>
  <c r="G403" i="1"/>
  <c r="F291" i="4"/>
  <c r="C287" i="1"/>
  <c r="H1153" i="1"/>
  <c r="G1153" i="1"/>
  <c r="E640" i="4"/>
  <c r="E641" i="4" s="1"/>
  <c r="E415" i="4"/>
  <c r="D410" i="1" s="1"/>
  <c r="D408" i="1"/>
  <c r="D640" i="4"/>
  <c r="D415" i="4"/>
  <c r="F413" i="4"/>
  <c r="C408" i="1"/>
  <c r="G285" i="1"/>
  <c r="H285" i="1"/>
  <c r="F175" i="5"/>
  <c r="C1152" i="1"/>
  <c r="G293" i="1"/>
  <c r="H293" i="1"/>
  <c r="D639" i="4"/>
  <c r="D414" i="4"/>
  <c r="F412" i="4"/>
  <c r="C407" i="1"/>
  <c r="F407" i="4"/>
  <c r="C402" i="1"/>
  <c r="N3" i="9"/>
  <c r="I11" i="3"/>
  <c r="D642" i="4" l="1"/>
  <c r="F640" i="4"/>
  <c r="C634" i="1"/>
  <c r="G402" i="1"/>
  <c r="H402" i="1"/>
  <c r="F414" i="4"/>
  <c r="C409" i="1"/>
  <c r="H1152" i="1"/>
  <c r="G1152" i="1"/>
  <c r="H408" i="1"/>
  <c r="G408" i="1"/>
  <c r="H8" i="3"/>
  <c r="H984" i="1"/>
  <c r="G984" i="1"/>
  <c r="D635" i="1"/>
  <c r="G287" i="1"/>
  <c r="H287" i="1"/>
  <c r="D641" i="4"/>
  <c r="F639" i="4"/>
  <c r="C633" i="1"/>
  <c r="G407" i="1"/>
  <c r="H407" i="1"/>
  <c r="F415" i="4"/>
  <c r="C410" i="1"/>
  <c r="E642" i="4"/>
  <c r="D634" i="1"/>
  <c r="E278" i="9"/>
  <c r="E277" i="9" l="1"/>
  <c r="I8" i="3" s="1"/>
  <c r="B278" i="9"/>
  <c r="M3" i="9"/>
  <c r="F642" i="4"/>
  <c r="D646" i="4"/>
  <c r="C636" i="1"/>
  <c r="F641" i="4"/>
  <c r="D645" i="4"/>
  <c r="C635" i="1"/>
  <c r="G276" i="9"/>
  <c r="E276" i="9" s="1"/>
  <c r="B276" i="9" s="1"/>
  <c r="E646" i="4"/>
  <c r="D636" i="1"/>
  <c r="E645" i="4"/>
  <c r="H409" i="1"/>
  <c r="G409" i="1"/>
  <c r="H634" i="1"/>
  <c r="G634" i="1"/>
  <c r="H410" i="1"/>
  <c r="G410" i="1"/>
  <c r="H633" i="1"/>
  <c r="G633" i="1"/>
  <c r="F645" i="4" l="1"/>
  <c r="H18" i="3"/>
  <c r="C639" i="1"/>
  <c r="I19" i="3"/>
  <c r="D640" i="1"/>
  <c r="H636" i="1"/>
  <c r="G636" i="1"/>
  <c r="I18" i="3"/>
  <c r="D639" i="1"/>
  <c r="G635" i="1"/>
  <c r="H635" i="1"/>
  <c r="H7" i="3"/>
  <c r="F646" i="4"/>
  <c r="H19" i="3"/>
  <c r="C640" i="1"/>
  <c r="J3" i="9" l="1"/>
  <c r="H639" i="1"/>
  <c r="G639" i="1"/>
  <c r="H640" i="1"/>
  <c r="G640" i="1"/>
  <c r="G274" i="9" l="1"/>
  <c r="M272" i="9"/>
  <c r="L272" i="9"/>
  <c r="H274" i="9"/>
  <c r="G18" i="9"/>
  <c r="I17" i="9"/>
  <c r="G16" i="9"/>
  <c r="M15" i="9"/>
  <c r="H17" i="9"/>
  <c r="M16" i="9"/>
  <c r="H18" i="9"/>
  <c r="G17" i="9"/>
  <c r="L15" i="9"/>
  <c r="L16" i="9"/>
  <c r="H15" i="9"/>
  <c r="J5" i="9"/>
  <c r="J11" i="9"/>
  <c r="K6" i="9"/>
  <c r="I9" i="9"/>
  <c r="K5" i="9"/>
  <c r="I11" i="9"/>
  <c r="K10" i="9"/>
  <c r="I13" i="9"/>
  <c r="J8" i="9"/>
  <c r="I7" i="9"/>
  <c r="K8" i="9"/>
  <c r="I8" i="9"/>
  <c r="J12" i="9"/>
  <c r="K7" i="9"/>
  <c r="J10" i="9"/>
  <c r="J9" i="9"/>
  <c r="J6" i="9"/>
  <c r="H16" i="9"/>
  <c r="J13" i="9"/>
  <c r="J17" i="9"/>
  <c r="I12" i="9"/>
  <c r="J7" i="9"/>
  <c r="K11" i="9"/>
  <c r="I5" i="9"/>
  <c r="K13" i="9"/>
  <c r="K12" i="9"/>
  <c r="K9" i="9"/>
  <c r="I6" i="9"/>
  <c r="G15" i="9"/>
  <c r="E10" i="9" l="1"/>
  <c r="B10" i="9" s="1"/>
  <c r="F272" i="9"/>
  <c r="B272" i="9" s="1"/>
  <c r="F16" i="9"/>
  <c r="E15" i="9"/>
  <c r="E12" i="9"/>
  <c r="B12" i="9" s="1"/>
  <c r="E17" i="9"/>
  <c r="B17" i="9" s="1"/>
  <c r="E16" i="9"/>
  <c r="E5" i="9"/>
  <c r="E13" i="9"/>
  <c r="B13" i="9" s="1"/>
  <c r="E6" i="9"/>
  <c r="B6" i="9" s="1"/>
  <c r="E8" i="9"/>
  <c r="B8" i="9" s="1"/>
  <c r="E9" i="9"/>
  <c r="B9" i="9" s="1"/>
  <c r="E7" i="9"/>
  <c r="B7" i="9" s="1"/>
  <c r="E11" i="9"/>
  <c r="B11" i="9" s="1"/>
  <c r="F15" i="9"/>
  <c r="E18" i="9"/>
  <c r="B18" i="9" s="1"/>
  <c r="E274" i="9"/>
  <c r="F20" i="9" l="1"/>
  <c r="B16" i="9"/>
  <c r="F14" i="9"/>
  <c r="E4" i="9"/>
  <c r="B5" i="9"/>
  <c r="B274" i="9"/>
  <c r="E20" i="9"/>
  <c r="I7" i="3" s="1"/>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<sst xmlns="http://schemas.openxmlformats.org/spreadsheetml/2006/main" count="4374" uniqueCount="3426">
  <si>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</si>
  <si>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</si>
  <si>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</si>
  <si>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</si>
  <si>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</si>
  <si>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</si>
  <si>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</si>
  <si>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</si>
  <si>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</si>
  <si>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</si>
  <si>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</si>
  <si>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</si>
  <si>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</si>
  <si>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</si>
  <si>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</si>
  <si>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</si>
  <si>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</si>
  <si>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</si>
  <si>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</si>
  <si>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</si>
  <si>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</si>
  <si>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</si>
  <si>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</si>
  <si>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</si>
  <si>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</si>
  <si>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</si>
  <si>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</si>
  <si>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</si>
  <si>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</si>
  <si>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</si>
  <si>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</si>
  <si>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IV. OSNOVNA ŠKOLA BJELOVAR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</si>
  <si>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</si>
  <si>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</si>
  <si>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</si>
  <si>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</si>
  <si>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</si>
  <si>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</si>
  <si>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</si>
  <si>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</si>
  <si>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</si>
  <si>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</si>
  <si>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</si>
  <si>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</si>
  <si>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</si>
  <si>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</si>
  <si>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</si>
  <si>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</si>
  <si>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</si>
  <si>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8192 - IV. OSNOVNA ŠKOLA BJELOVAR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</si>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</sst>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2362391.2200000002</v>
      </c>
      <c r="D2" s="6">
        <f>'PR-RAS'!E6</f>
        <v>2880468.2199999997</v>
      </c>
      <c r="E2" s="6">
        <v>0</v>
      </c>
      <c r="F2" s="6">
        <v>0</v>
      </c>
      <c r="G2" s="7">
        <f t="shared" ref="G2:G264" si="0">(B2/1000)*(C2*1+D2*2)</f>
        <v>8123.3276599999999</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2002804.49</v>
      </c>
      <c r="D46" s="1">
        <f>'PR-RAS'!E50</f>
        <v>2523247.0099999998</v>
      </c>
      <c r="E46" s="1">
        <v>0</v>
      </c>
      <c r="F46" s="1">
        <v>0</v>
      </c>
      <c r="G46" s="2">
        <f t="shared" si="0"/>
        <v>317218.43294999999</v>
      </c>
      <c r="H46" s="2">
        <f t="shared" si="1"/>
        <v>0.49999999976716936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1945577.83</v>
      </c>
      <c r="D64" s="1">
        <f>'PR-RAS'!E68</f>
        <v>2468996.9</v>
      </c>
      <c r="E64" s="1">
        <v>0</v>
      </c>
      <c r="F64" s="1">
        <v>0</v>
      </c>
      <c r="G64" s="2">
        <f t="shared" si="0"/>
        <v>433665.01269</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1941144.36</v>
      </c>
      <c r="D65" s="1">
        <f>'PR-RAS'!E69</f>
        <v>2466676.54</v>
      </c>
      <c r="E65" s="1">
        <v>0</v>
      </c>
      <c r="F65" s="1">
        <v>0</v>
      </c>
      <c r="G65" s="2">
        <f t="shared" si="0"/>
        <v>439967.83616000006</v>
      </c>
      <c r="H65" s="2">
        <f t="shared" si="1"/>
        <v>0.82000000006519258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4433.47</v>
      </c>
      <c r="D66" s="1">
        <f>'PR-RAS'!E70</f>
        <v>2320.36</v>
      </c>
      <c r="E66" s="1">
        <v>0</v>
      </c>
      <c r="F66" s="1">
        <v>0</v>
      </c>
      <c r="G66" s="2">
        <f t="shared" si="0"/>
        <v>589.82235000000003</v>
      </c>
      <c r="H66" s="2">
        <f t="shared" si="1"/>
        <v>0.83000000000038199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57226.66</v>
      </c>
      <c r="D70" s="1">
        <f>'PR-RAS'!E74</f>
        <v>54250.11</v>
      </c>
      <c r="E70" s="1">
        <v>0</v>
      </c>
      <c r="F70" s="1">
        <v>0</v>
      </c>
      <c r="G70" s="2">
        <f t="shared" si="0"/>
        <v>11435.15472</v>
      </c>
      <c r="H70" s="2">
        <f t="shared" si="1"/>
        <v>0.44999999999708962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57226.66</v>
      </c>
      <c r="D71" s="1">
        <f>'PR-RAS'!E75</f>
        <v>54250.11</v>
      </c>
      <c r="E71" s="1">
        <v>0</v>
      </c>
      <c r="F71" s="1">
        <v>0</v>
      </c>
      <c r="G71" s="2">
        <f t="shared" si="0"/>
        <v>11600.881600000001</v>
      </c>
      <c r="H71" s="2">
        <f t="shared" si="1"/>
        <v>0.44999999999708962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32780.410000000003</v>
      </c>
      <c r="D102" s="1">
        <f>'PR-RAS'!E106</f>
        <v>28055.27</v>
      </c>
      <c r="E102" s="1">
        <v>0</v>
      </c>
      <c r="F102" s="1">
        <v>0</v>
      </c>
      <c r="G102" s="2">
        <f t="shared" si="0"/>
        <v>8977.985950000002</v>
      </c>
      <c r="H102" s="2">
        <f t="shared" si="1"/>
        <v>0.68000000000392902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32780.410000000003</v>
      </c>
      <c r="D108" s="1">
        <f>'PR-RAS'!E112</f>
        <v>28055.27</v>
      </c>
      <c r="E108" s="1">
        <v>0</v>
      </c>
      <c r="F108" s="1">
        <v>0</v>
      </c>
      <c r="G108" s="2">
        <f t="shared" si="0"/>
        <v>9511.3316500000019</v>
      </c>
      <c r="H108" s="2">
        <f t="shared" si="1"/>
        <v>0.68000000000392902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32780.410000000003</v>
      </c>
      <c r="D113" s="1">
        <f>'PR-RAS'!E117</f>
        <v>28055.27</v>
      </c>
      <c r="E113" s="1">
        <v>0</v>
      </c>
      <c r="F113" s="1">
        <v>0</v>
      </c>
      <c r="G113" s="2">
        <f t="shared" si="0"/>
        <v>9955.7864000000009</v>
      </c>
      <c r="H113" s="2">
        <f t="shared" si="1"/>
        <v>0.68000000000392902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52420.03</v>
      </c>
      <c r="D120" s="1">
        <f>'PR-RAS'!E124</f>
        <v>46930.179999999993</v>
      </c>
      <c r="E120" s="1">
        <v>0</v>
      </c>
      <c r="F120" s="1">
        <v>0</v>
      </c>
      <c r="G120" s="2">
        <f t="shared" si="0"/>
        <v>17407.366409999999</v>
      </c>
      <c r="H120" s="2">
        <f t="shared" si="1"/>
        <v>0.20999999999185093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44598.62</v>
      </c>
      <c r="D121" s="1">
        <f>'PR-RAS'!E125</f>
        <v>42658.84</v>
      </c>
      <c r="E121" s="1">
        <v>0</v>
      </c>
      <c r="F121" s="1">
        <v>0</v>
      </c>
      <c r="G121" s="2">
        <f t="shared" si="0"/>
        <v>15589.955999999998</v>
      </c>
      <c r="H121" s="2">
        <f t="shared" si="1"/>
        <v>0.54000000000087311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44598.62</v>
      </c>
      <c r="D123" s="1">
        <f>'PR-RAS'!E127</f>
        <v>42658.84</v>
      </c>
      <c r="E123" s="1">
        <v>0</v>
      </c>
      <c r="F123" s="1">
        <v>0</v>
      </c>
      <c r="G123" s="2">
        <f t="shared" si="0"/>
        <v>15849.788599999998</v>
      </c>
      <c r="H123" s="2">
        <f t="shared" si="1"/>
        <v>0.54000000000087311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7821.41</v>
      </c>
      <c r="D124" s="1">
        <f>'PR-RAS'!E128</f>
        <v>4271.34</v>
      </c>
      <c r="E124" s="1">
        <v>0</v>
      </c>
      <c r="F124" s="1">
        <v>0</v>
      </c>
      <c r="G124" s="2">
        <f t="shared" si="0"/>
        <v>2012.78307</v>
      </c>
      <c r="H124" s="2">
        <f t="shared" si="1"/>
        <v>0.75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7792.48</v>
      </c>
      <c r="D125" s="1">
        <f>'PR-RAS'!E129</f>
        <v>4271.34</v>
      </c>
      <c r="E125" s="1">
        <v>0</v>
      </c>
      <c r="F125" s="1">
        <v>0</v>
      </c>
      <c r="G125" s="2">
        <f t="shared" si="0"/>
        <v>2025.5598399999999</v>
      </c>
      <c r="H125" s="2">
        <f t="shared" si="1"/>
        <v>0.81999999999970896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28.93</v>
      </c>
      <c r="D126" s="1">
        <f>'PR-RAS'!E130</f>
        <v>0</v>
      </c>
      <c r="E126" s="1">
        <v>0</v>
      </c>
      <c r="F126" s="1">
        <v>0</v>
      </c>
      <c r="G126" s="2">
        <f t="shared" si="0"/>
        <v>3.61625</v>
      </c>
      <c r="H126" s="2">
        <f t="shared" si="1"/>
        <v>7.0000000000000284E-2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271944.57</v>
      </c>
      <c r="D129" s="1">
        <f>'PR-RAS'!E133</f>
        <v>282235.75</v>
      </c>
      <c r="E129" s="1">
        <v>0</v>
      </c>
      <c r="F129" s="1">
        <v>0</v>
      </c>
      <c r="G129" s="2">
        <f t="shared" si="0"/>
        <v>107061.25696000001</v>
      </c>
      <c r="H129" s="2">
        <f t="shared" si="1"/>
        <v>0.67999999999301508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271944.57</v>
      </c>
      <c r="D130" s="1">
        <f>'PR-RAS'!E134</f>
        <v>282235.75</v>
      </c>
      <c r="E130" s="1">
        <v>0</v>
      </c>
      <c r="F130" s="1">
        <v>0</v>
      </c>
      <c r="G130" s="2">
        <f t="shared" si="0"/>
        <v>107897.67303000001</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271944.57</v>
      </c>
      <c r="D131" s="1">
        <f>'PR-RAS'!E135</f>
        <v>282235.75</v>
      </c>
      <c r="E131" s="1">
        <v>0</v>
      </c>
      <c r="F131" s="1">
        <v>0</v>
      </c>
      <c r="G131" s="2">
        <f t="shared" si="0"/>
        <v>108734.08910000001</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2441.7199999999998</v>
      </c>
      <c r="D135" s="1">
        <f>'PR-RAS'!E139</f>
        <v>0</v>
      </c>
      <c r="E135" s="1">
        <v>0</v>
      </c>
      <c r="F135" s="1">
        <v>0</v>
      </c>
      <c r="G135" s="2">
        <f t="shared" si="0"/>
        <v>327.19047999999998</v>
      </c>
      <c r="H135" s="2">
        <f t="shared" si="1"/>
        <v>0.28000000000020009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2441.7199999999998</v>
      </c>
      <c r="D146" s="1">
        <f>'PR-RAS'!E150</f>
        <v>0</v>
      </c>
      <c r="E146" s="1">
        <v>0</v>
      </c>
      <c r="F146" s="1">
        <v>0</v>
      </c>
      <c r="G146" s="2">
        <f t="shared" si="0"/>
        <v>354.04939999999993</v>
      </c>
      <c r="H146" s="2">
        <f t="shared" si="1"/>
        <v>0.28000000000020009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2345782.5799999996</v>
      </c>
      <c r="D147" s="1">
        <f>'PR-RAS'!E151</f>
        <v>2869171.5900000003</v>
      </c>
      <c r="E147" s="1">
        <v>0</v>
      </c>
      <c r="F147" s="1">
        <v>0</v>
      </c>
      <c r="G147" s="2">
        <f t="shared" si="0"/>
        <v>1180282.36096</v>
      </c>
      <c r="H147" s="2">
        <f t="shared" si="1"/>
        <v>0.83000000007450581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1816954.48</v>
      </c>
      <c r="D148" s="1">
        <f>'PR-RAS'!E152</f>
        <v>2337498.7600000002</v>
      </c>
      <c r="E148" s="1">
        <v>0</v>
      </c>
      <c r="F148" s="1">
        <v>0</v>
      </c>
      <c r="G148" s="2">
        <f t="shared" si="0"/>
        <v>954316.9439999999</v>
      </c>
      <c r="H148" s="2">
        <f t="shared" si="1"/>
        <v>0.71999999973922968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1502617.17</v>
      </c>
      <c r="D149" s="1">
        <f>'PR-RAS'!E153</f>
        <v>1944324.6800000002</v>
      </c>
      <c r="E149" s="1">
        <v>0</v>
      </c>
      <c r="F149" s="1">
        <v>0</v>
      </c>
      <c r="G149" s="2">
        <f t="shared" si="0"/>
        <v>797907.44643999997</v>
      </c>
      <c r="H149" s="2">
        <f t="shared" si="1"/>
        <v>0.48999999975785613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1423874.21</v>
      </c>
      <c r="D150" s="1">
        <f>'PR-RAS'!E154</f>
        <v>1831414.62</v>
      </c>
      <c r="E150" s="1">
        <v>0</v>
      </c>
      <c r="F150" s="1">
        <v>0</v>
      </c>
      <c r="G150" s="2">
        <f t="shared" si="0"/>
        <v>757918.81405000004</v>
      </c>
      <c r="H150" s="2">
        <f t="shared" si="1"/>
        <v>0.58999999985098839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34751.5</v>
      </c>
      <c r="D152" s="1">
        <f>'PR-RAS'!E156</f>
        <v>50981.52</v>
      </c>
      <c r="E152" s="1">
        <v>0</v>
      </c>
      <c r="F152" s="1">
        <v>0</v>
      </c>
      <c r="G152" s="2">
        <f t="shared" si="0"/>
        <v>20643.895539999998</v>
      </c>
      <c r="H152" s="2">
        <f t="shared" si="1"/>
        <v>0.98000000000320142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43991.46</v>
      </c>
      <c r="D153" s="1">
        <f>'PR-RAS'!E157</f>
        <v>61928.54</v>
      </c>
      <c r="E153" s="1">
        <v>0</v>
      </c>
      <c r="F153" s="1">
        <v>0</v>
      </c>
      <c r="G153" s="2">
        <f t="shared" si="0"/>
        <v>25512.978080000001</v>
      </c>
      <c r="H153" s="2">
        <f t="shared" si="1"/>
        <v>0.91999999999825377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69921.33</v>
      </c>
      <c r="D154" s="1">
        <f>'PR-RAS'!E158</f>
        <v>78620.37</v>
      </c>
      <c r="E154" s="1">
        <v>0</v>
      </c>
      <c r="F154" s="1">
        <v>0</v>
      </c>
      <c r="G154" s="2">
        <f t="shared" si="0"/>
        <v>34755.796710000002</v>
      </c>
      <c r="H154" s="2">
        <f t="shared" si="1"/>
        <v>0.69999999999708962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244415.98</v>
      </c>
      <c r="D155" s="1">
        <f>'PR-RAS'!E159</f>
        <v>314553.71000000002</v>
      </c>
      <c r="E155" s="1">
        <v>0</v>
      </c>
      <c r="F155" s="1">
        <v>0</v>
      </c>
      <c r="G155" s="2">
        <f t="shared" si="0"/>
        <v>134522.6036</v>
      </c>
      <c r="H155" s="2">
        <f t="shared" si="1"/>
        <v>0.30999999996856786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244415.98</v>
      </c>
      <c r="D157" s="1">
        <f>'PR-RAS'!E161</f>
        <v>314553.71000000002</v>
      </c>
      <c r="E157" s="1">
        <v>0</v>
      </c>
      <c r="F157" s="1">
        <v>0</v>
      </c>
      <c r="G157" s="2">
        <f t="shared" si="0"/>
        <v>136269.65040000001</v>
      </c>
      <c r="H157" s="2">
        <f t="shared" si="1"/>
        <v>0.30999999996856786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495614.64999999997</v>
      </c>
      <c r="D159" s="1">
        <f>'PR-RAS'!E163</f>
        <v>489140.91</v>
      </c>
      <c r="E159" s="1">
        <v>0</v>
      </c>
      <c r="F159" s="1">
        <v>0</v>
      </c>
      <c r="G159" s="2">
        <f t="shared" si="0"/>
        <v>232875.64225999999</v>
      </c>
      <c r="H159" s="2">
        <f t="shared" si="1"/>
        <v>0.44000000006053597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31727.37</v>
      </c>
      <c r="D160" s="1">
        <f>'PR-RAS'!E164</f>
        <v>36655.759999999995</v>
      </c>
      <c r="E160" s="1">
        <v>0</v>
      </c>
      <c r="F160" s="1">
        <v>0</v>
      </c>
      <c r="G160" s="2">
        <f t="shared" si="0"/>
        <v>16701.183509999999</v>
      </c>
      <c r="H160" s="2">
        <f t="shared" si="1"/>
        <v>0.61000000000422006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9264.23</v>
      </c>
      <c r="D161" s="1">
        <f>'PR-RAS'!E165</f>
        <v>11094.57</v>
      </c>
      <c r="E161" s="1">
        <v>0</v>
      </c>
      <c r="F161" s="1">
        <v>0</v>
      </c>
      <c r="G161" s="2">
        <f t="shared" si="0"/>
        <v>5032.5392000000002</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21523.71</v>
      </c>
      <c r="D162" s="1">
        <f>'PR-RAS'!E166</f>
        <v>23145.19</v>
      </c>
      <c r="E162" s="1">
        <v>0</v>
      </c>
      <c r="F162" s="1">
        <v>0</v>
      </c>
      <c r="G162" s="2">
        <f t="shared" si="0"/>
        <v>10918.06849</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939.43</v>
      </c>
      <c r="D163" s="1">
        <f>'PR-RAS'!E167</f>
        <v>2416</v>
      </c>
      <c r="E163" s="1">
        <v>0</v>
      </c>
      <c r="F163" s="1">
        <v>0</v>
      </c>
      <c r="G163" s="2">
        <f t="shared" si="0"/>
        <v>934.97166000000004</v>
      </c>
      <c r="H163" s="2">
        <f t="shared" si="1"/>
        <v>0.42999999999994998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319958.13999999996</v>
      </c>
      <c r="D165" s="1">
        <f>'PR-RAS'!E169</f>
        <v>286936.45</v>
      </c>
      <c r="E165" s="1">
        <v>0</v>
      </c>
      <c r="F165" s="1">
        <v>0</v>
      </c>
      <c r="G165" s="2">
        <f t="shared" si="0"/>
        <v>146588.29056000002</v>
      </c>
      <c r="H165" s="2">
        <f t="shared" si="1"/>
        <v>0.58999999996740371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20516.8</v>
      </c>
      <c r="D166" s="1">
        <f>'PR-RAS'!E170</f>
        <v>17253.3</v>
      </c>
      <c r="E166" s="1">
        <v>0</v>
      </c>
      <c r="F166" s="1">
        <v>0</v>
      </c>
      <c r="G166" s="2">
        <f t="shared" si="0"/>
        <v>9078.860999999999</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163447.12</v>
      </c>
      <c r="D167" s="1">
        <f>'PR-RAS'!E171</f>
        <v>176723.03</v>
      </c>
      <c r="E167" s="1">
        <v>0</v>
      </c>
      <c r="F167" s="1">
        <v>0</v>
      </c>
      <c r="G167" s="2">
        <f t="shared" si="0"/>
        <v>85804.267879999999</v>
      </c>
      <c r="H167" s="2">
        <f t="shared" si="1"/>
        <v>0.14999999999417923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119638.51</v>
      </c>
      <c r="D168" s="1">
        <f>'PR-RAS'!E172</f>
        <v>87630.34</v>
      </c>
      <c r="E168" s="1">
        <v>0</v>
      </c>
      <c r="F168" s="1">
        <v>0</v>
      </c>
      <c r="G168" s="2">
        <f t="shared" si="0"/>
        <v>49248.164730000004</v>
      </c>
      <c r="H168" s="2">
        <f t="shared" si="1"/>
        <v>0.83000000000174623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6632.04</v>
      </c>
      <c r="D169" s="1">
        <f>'PR-RAS'!E173</f>
        <v>3499.36</v>
      </c>
      <c r="E169" s="1">
        <v>0</v>
      </c>
      <c r="F169" s="1">
        <v>0</v>
      </c>
      <c r="G169" s="2">
        <f t="shared" si="0"/>
        <v>2289.9676800000002</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7844.94</v>
      </c>
      <c r="D170" s="1">
        <f>'PR-RAS'!E174</f>
        <v>92.14</v>
      </c>
      <c r="E170" s="1">
        <v>0</v>
      </c>
      <c r="F170" s="1">
        <v>0</v>
      </c>
      <c r="G170" s="2">
        <f t="shared" si="0"/>
        <v>1356.9381799999999</v>
      </c>
      <c r="H170" s="2">
        <f t="shared" si="1"/>
        <v>0.20000000000040075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1878.73</v>
      </c>
      <c r="D172" s="1">
        <f>'PR-RAS'!E176</f>
        <v>1738.28</v>
      </c>
      <c r="E172" s="1">
        <v>0</v>
      </c>
      <c r="F172" s="1">
        <v>0</v>
      </c>
      <c r="G172" s="2">
        <f t="shared" si="0"/>
        <v>915.75459000000001</v>
      </c>
      <c r="H172" s="2">
        <f t="shared" si="1"/>
        <v>0.54999999999995453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139560.46</v>
      </c>
      <c r="D173" s="1">
        <f>'PR-RAS'!E177</f>
        <v>157898.52999999997</v>
      </c>
      <c r="E173" s="1">
        <v>0</v>
      </c>
      <c r="F173" s="1">
        <v>0</v>
      </c>
      <c r="G173" s="2">
        <f t="shared" si="0"/>
        <v>78321.493439999977</v>
      </c>
      <c r="H173" s="2">
        <f t="shared" si="1"/>
        <v>0.93000000002211891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61670.21</v>
      </c>
      <c r="D174" s="1">
        <f>'PR-RAS'!E178</f>
        <v>75497.37</v>
      </c>
      <c r="E174" s="1">
        <v>0</v>
      </c>
      <c r="F174" s="1">
        <v>0</v>
      </c>
      <c r="G174" s="2">
        <f t="shared" si="0"/>
        <v>36791.036349999995</v>
      </c>
      <c r="H174" s="2">
        <f t="shared" si="1"/>
        <v>0.57999999999447027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4157.4799999999996</v>
      </c>
      <c r="D175" s="1">
        <f>'PR-RAS'!E179</f>
        <v>11044.87</v>
      </c>
      <c r="E175" s="1">
        <v>0</v>
      </c>
      <c r="F175" s="1">
        <v>0</v>
      </c>
      <c r="G175" s="2">
        <f t="shared" si="0"/>
        <v>4567.0162799999998</v>
      </c>
      <c r="H175" s="2">
        <f t="shared" si="1"/>
        <v>0.60999999999876309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579.05999999999995</v>
      </c>
      <c r="D176" s="1">
        <f>'PR-RAS'!E180</f>
        <v>461.62</v>
      </c>
      <c r="E176" s="1">
        <v>0</v>
      </c>
      <c r="F176" s="1">
        <v>0</v>
      </c>
      <c r="G176" s="2">
        <f t="shared" si="0"/>
        <v>262.90249999999997</v>
      </c>
      <c r="H176" s="2">
        <f t="shared" si="1"/>
        <v>0.43999999999994088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10149.18</v>
      </c>
      <c r="D177" s="1">
        <f>'PR-RAS'!E181</f>
        <v>13643.67</v>
      </c>
      <c r="E177" s="1">
        <v>0</v>
      </c>
      <c r="F177" s="1">
        <v>0</v>
      </c>
      <c r="G177" s="2">
        <f t="shared" si="0"/>
        <v>6588.8275200000007</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32480.080000000002</v>
      </c>
      <c r="D178" s="1">
        <f>'PR-RAS'!E182</f>
        <v>35715.449999999997</v>
      </c>
      <c r="E178" s="1">
        <v>0</v>
      </c>
      <c r="F178" s="1">
        <v>0</v>
      </c>
      <c r="G178" s="2">
        <f t="shared" si="0"/>
        <v>18392.243459999998</v>
      </c>
      <c r="H178" s="2">
        <f t="shared" si="1"/>
        <v>0.52999999999883585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4256.92</v>
      </c>
      <c r="D179" s="1">
        <f>'PR-RAS'!E183</f>
        <v>1472.3</v>
      </c>
      <c r="E179" s="1">
        <v>0</v>
      </c>
      <c r="F179" s="1">
        <v>0</v>
      </c>
      <c r="G179" s="2">
        <f t="shared" si="0"/>
        <v>1281.8705600000001</v>
      </c>
      <c r="H179" s="2">
        <f t="shared" si="1"/>
        <v>0.37999999999988177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5287.92</v>
      </c>
      <c r="D180" s="1">
        <f>'PR-RAS'!E184</f>
        <v>4294.5600000000004</v>
      </c>
      <c r="E180" s="1">
        <v>0</v>
      </c>
      <c r="F180" s="1">
        <v>0</v>
      </c>
      <c r="G180" s="2">
        <f t="shared" si="0"/>
        <v>2483.9901599999998</v>
      </c>
      <c r="H180" s="2">
        <f t="shared" si="1"/>
        <v>0.51999999999952706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2663.41</v>
      </c>
      <c r="D181" s="1">
        <f>'PR-RAS'!E185</f>
        <v>2814.33</v>
      </c>
      <c r="E181" s="1">
        <v>0</v>
      </c>
      <c r="F181" s="1">
        <v>0</v>
      </c>
      <c r="G181" s="2">
        <f t="shared" si="0"/>
        <v>1492.5726</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18316.2</v>
      </c>
      <c r="D182" s="1">
        <f>'PR-RAS'!E186</f>
        <v>12954.36</v>
      </c>
      <c r="E182" s="1">
        <v>0</v>
      </c>
      <c r="F182" s="1">
        <v>0</v>
      </c>
      <c r="G182" s="2">
        <f t="shared" si="0"/>
        <v>8004.7105199999996</v>
      </c>
      <c r="H182" s="2">
        <f t="shared" si="1"/>
        <v>0.56000000000130967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4368.68</v>
      </c>
      <c r="D184" s="1">
        <f>'PR-RAS'!E188</f>
        <v>7650.17</v>
      </c>
      <c r="E184" s="1">
        <v>0</v>
      </c>
      <c r="F184" s="1">
        <v>0</v>
      </c>
      <c r="G184" s="2">
        <f t="shared" si="0"/>
        <v>3599.43066</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684.27</v>
      </c>
      <c r="D186" s="1">
        <f>'PR-RAS'!E190</f>
        <v>769.88</v>
      </c>
      <c r="E186" s="1">
        <v>0</v>
      </c>
      <c r="F186" s="1">
        <v>0</v>
      </c>
      <c r="G186" s="2">
        <f t="shared" si="0"/>
        <v>411.44554999999997</v>
      </c>
      <c r="H186" s="2">
        <f t="shared" si="1"/>
        <v>0.38999999999998636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1250.48</v>
      </c>
      <c r="D187" s="1">
        <f>'PR-RAS'!E191</f>
        <v>494.92</v>
      </c>
      <c r="E187" s="1">
        <v>0</v>
      </c>
      <c r="F187" s="1">
        <v>0</v>
      </c>
      <c r="G187" s="2">
        <f t="shared" si="0"/>
        <v>416.69952000000001</v>
      </c>
      <c r="H187" s="2">
        <f t="shared" si="1"/>
        <v>0.56000000000000227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188.09</v>
      </c>
      <c r="E188" s="1">
        <v>0</v>
      </c>
      <c r="F188" s="1">
        <v>0</v>
      </c>
      <c r="G188" s="2">
        <f t="shared" si="0"/>
        <v>100.84349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435.49</v>
      </c>
      <c r="D189" s="1">
        <f>'PR-RAS'!E193</f>
        <v>649.22</v>
      </c>
      <c r="E189" s="1">
        <v>0</v>
      </c>
      <c r="F189" s="1">
        <v>0</v>
      </c>
      <c r="G189" s="2">
        <f t="shared" si="0"/>
        <v>325.97883999999999</v>
      </c>
      <c r="H189" s="2">
        <f t="shared" si="1"/>
        <v>0.71000000000003638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1835.35</v>
      </c>
      <c r="D191" s="1">
        <f>'PR-RAS'!E195</f>
        <v>5548.06</v>
      </c>
      <c r="E191" s="1">
        <v>0</v>
      </c>
      <c r="F191" s="1">
        <v>0</v>
      </c>
      <c r="G191" s="2">
        <f t="shared" si="0"/>
        <v>2456.9793000000004</v>
      </c>
      <c r="H191" s="2">
        <f t="shared" si="1"/>
        <v>0.41000000000030923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1197.57</v>
      </c>
      <c r="D192" s="1">
        <f>'PR-RAS'!E196</f>
        <v>4030.75</v>
      </c>
      <c r="E192" s="1">
        <v>0</v>
      </c>
      <c r="F192" s="1">
        <v>0</v>
      </c>
      <c r="G192" s="2">
        <f t="shared" si="0"/>
        <v>1768.4823699999999</v>
      </c>
      <c r="H192" s="2">
        <f t="shared" si="1"/>
        <v>0.68000000000006366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1197.57</v>
      </c>
      <c r="D206" s="1">
        <f>'PR-RAS'!E210</f>
        <v>4030.75</v>
      </c>
      <c r="E206" s="1">
        <v>0</v>
      </c>
      <c r="F206" s="1">
        <v>0</v>
      </c>
      <c r="G206" s="2">
        <f t="shared" si="0"/>
        <v>1898.1093499999997</v>
      </c>
      <c r="H206" s="2">
        <f t="shared" si="1"/>
        <v>0.68000000000006366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1027.97</v>
      </c>
      <c r="D207" s="1">
        <f>'PR-RAS'!E211</f>
        <v>1140.8499999999999</v>
      </c>
      <c r="E207" s="1">
        <v>0</v>
      </c>
      <c r="F207" s="1">
        <v>0</v>
      </c>
      <c r="G207" s="2">
        <f t="shared" si="0"/>
        <v>681.79201999999998</v>
      </c>
      <c r="H207" s="2">
        <f t="shared" si="1"/>
        <v>0.18000000000006366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169.6</v>
      </c>
      <c r="D209" s="1">
        <f>'PR-RAS'!E213</f>
        <v>2889.9</v>
      </c>
      <c r="E209" s="1">
        <v>0</v>
      </c>
      <c r="F209" s="1">
        <v>0</v>
      </c>
      <c r="G209" s="2">
        <f t="shared" si="0"/>
        <v>1237.4752000000001</v>
      </c>
      <c r="H209" s="2">
        <f t="shared" si="1"/>
        <v>0.49999999999991473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30399.03</v>
      </c>
      <c r="D248" s="1">
        <f>'PR-RAS'!E252</f>
        <v>36710.1</v>
      </c>
      <c r="E248" s="1">
        <v>0</v>
      </c>
      <c r="F248" s="1">
        <v>0</v>
      </c>
      <c r="G248" s="2">
        <f t="shared" si="0"/>
        <v>25643.34981</v>
      </c>
      <c r="H248" s="2">
        <f t="shared" si="1"/>
        <v>0.12999999999738066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30399.03</v>
      </c>
      <c r="D255" s="1">
        <f>'PR-RAS'!E259</f>
        <v>36710.1</v>
      </c>
      <c r="E255" s="1">
        <v>0</v>
      </c>
      <c r="F255" s="1">
        <v>0</v>
      </c>
      <c r="G255" s="2">
        <f t="shared" si="0"/>
        <v>26370.084419999999</v>
      </c>
      <c r="H255" s="2">
        <f t="shared" si="1"/>
        <v>0.12999999999738066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30399.03</v>
      </c>
      <c r="D257" s="1">
        <f>'PR-RAS'!E261</f>
        <v>36710.1</v>
      </c>
      <c r="E257" s="1">
        <v>0</v>
      </c>
      <c r="F257" s="1">
        <v>0</v>
      </c>
      <c r="G257" s="2">
        <f t="shared" si="0"/>
        <v>26577.722880000001</v>
      </c>
      <c r="H257" s="2">
        <f t="shared" si="1"/>
        <v>0.12999999999738066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1616.85</v>
      </c>
      <c r="D259" s="1">
        <f>'PR-RAS'!E263</f>
        <v>1791.07</v>
      </c>
      <c r="E259" s="1">
        <v>0</v>
      </c>
      <c r="F259" s="1">
        <v>0</v>
      </c>
      <c r="G259" s="2">
        <f t="shared" si="0"/>
        <v>1341.33942</v>
      </c>
      <c r="H259" s="2">
        <f t="shared" si="1"/>
        <v>0.22000000000002728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1616.85</v>
      </c>
      <c r="D260" s="1">
        <f>'PR-RAS'!E264</f>
        <v>1649.47</v>
      </c>
      <c r="E260" s="1">
        <v>0</v>
      </c>
      <c r="F260" s="1">
        <v>0</v>
      </c>
      <c r="G260" s="2">
        <f t="shared" si="0"/>
        <v>1273.1896100000001</v>
      </c>
      <c r="H260" s="2">
        <f t="shared" si="1"/>
        <v>0.62000000000011823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1616.85</v>
      </c>
      <c r="D262" s="1">
        <f>'PR-RAS'!E266</f>
        <v>1649.47</v>
      </c>
      <c r="E262" s="1">
        <v>0</v>
      </c>
      <c r="F262" s="1">
        <v>0</v>
      </c>
      <c r="G262" s="2">
        <f t="shared" si="0"/>
        <v>1283.0211899999999</v>
      </c>
      <c r="H262" s="2">
        <f t="shared" si="1"/>
        <v>0.62000000000011823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141.6</v>
      </c>
      <c r="E264" s="1">
        <v>0</v>
      </c>
      <c r="F264" s="1">
        <v>0</v>
      </c>
      <c r="G264" s="2">
        <f t="shared" si="0"/>
        <v>74.4816</v>
      </c>
      <c r="H264" s="2">
        <f t="shared" si="1"/>
        <v>0.40000000000000568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141.6</v>
      </c>
      <c r="E266" s="1">
        <v>0</v>
      </c>
      <c r="F266" s="1">
        <v>0</v>
      </c>
      <c r="G266" s="2">
        <f t="shared" si="8"/>
        <v>75.048000000000002</v>
      </c>
      <c r="H266" s="2">
        <f t="shared" si="9"/>
        <v>0.40000000000000568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2345782.5799999996</v>
      </c>
      <c r="D285" s="1">
        <f>'PR-RAS'!E289</f>
        <v>2869171.5900000003</v>
      </c>
      <c r="E285" s="1">
        <v>0</v>
      </c>
      <c r="F285" s="1">
        <v>0</v>
      </c>
      <c r="G285" s="2">
        <f t="shared" si="8"/>
        <v>2295891.7158399997</v>
      </c>
      <c r="H285" s="2">
        <f t="shared" si="9"/>
        <v>0.83000000007450581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16608.640000000596</v>
      </c>
      <c r="D286" s="1">
        <f>'PR-RAS'!E290</f>
        <v>11296.629999999423</v>
      </c>
      <c r="E286" s="1">
        <v>0</v>
      </c>
      <c r="F286" s="1">
        <v>0</v>
      </c>
      <c r="G286" s="2">
        <f t="shared" si="8"/>
        <v>11172.541499999839</v>
      </c>
      <c r="H286" s="2">
        <f t="shared" si="9"/>
        <v>0.72999999998137355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25119.42</v>
      </c>
      <c r="D289" s="1">
        <f>'PR-RAS'!E293</f>
        <v>17688.13</v>
      </c>
      <c r="E289" s="1">
        <v>0</v>
      </c>
      <c r="F289" s="1">
        <v>0</v>
      </c>
      <c r="G289" s="2">
        <f t="shared" si="8"/>
        <v>17422.755839999998</v>
      </c>
      <c r="H289" s="2">
        <f t="shared" si="9"/>
        <v>0.5499999999992724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8627.27</v>
      </c>
      <c r="D290" s="1">
        <f>'PR-RAS'!E294</f>
        <v>9296.2999999999993</v>
      </c>
      <c r="E290" s="1">
        <v>0</v>
      </c>
      <c r="F290" s="1">
        <v>0</v>
      </c>
      <c r="G290" s="2">
        <f t="shared" si="8"/>
        <v>7866.5424299999995</v>
      </c>
      <c r="H290" s="2">
        <f t="shared" si="9"/>
        <v>0.56999999999970896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3860.39</v>
      </c>
      <c r="D291" s="1">
        <f>'PR-RAS'!E295</f>
        <v>4242.9399999999996</v>
      </c>
      <c r="E291" s="1">
        <v>0</v>
      </c>
      <c r="F291" s="1">
        <v>0</v>
      </c>
      <c r="G291" s="2">
        <f t="shared" si="8"/>
        <v>3580.4182999999994</v>
      </c>
      <c r="H291" s="2">
        <f t="shared" si="9"/>
        <v>0.45000000000027285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611.84999999999991</v>
      </c>
      <c r="D293" s="1">
        <f>'PR-RAS'!E298</f>
        <v>449.89</v>
      </c>
      <c r="E293" s="1">
        <v>0</v>
      </c>
      <c r="F293" s="1">
        <v>0</v>
      </c>
      <c r="G293" s="2">
        <f t="shared" si="8"/>
        <v>441.39595999999995</v>
      </c>
      <c r="H293" s="2">
        <f t="shared" si="9"/>
        <v>0.26000000000010459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611.84999999999991</v>
      </c>
      <c r="D306" s="1">
        <f>'PR-RAS'!E311</f>
        <v>449.89</v>
      </c>
      <c r="E306" s="1">
        <v>0</v>
      </c>
      <c r="F306" s="1">
        <v>0</v>
      </c>
      <c r="G306" s="2">
        <f t="shared" si="8"/>
        <v>461.04714999999993</v>
      </c>
      <c r="H306" s="2">
        <f t="shared" si="9"/>
        <v>0.26000000000010459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55.8</v>
      </c>
      <c r="D307" s="1">
        <f>'PR-RAS'!E312</f>
        <v>162.9</v>
      </c>
      <c r="E307" s="1">
        <v>0</v>
      </c>
      <c r="F307" s="1">
        <v>0</v>
      </c>
      <c r="G307" s="2">
        <f t="shared" si="8"/>
        <v>116.76960000000001</v>
      </c>
      <c r="H307" s="2">
        <f t="shared" si="9"/>
        <v>0.29999999999999716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55.8</v>
      </c>
      <c r="D308" s="1">
        <f>'PR-RAS'!E313</f>
        <v>162.9</v>
      </c>
      <c r="E308" s="1">
        <v>0</v>
      </c>
      <c r="F308" s="1">
        <v>0</v>
      </c>
      <c r="G308" s="2">
        <f t="shared" si="8"/>
        <v>117.1512</v>
      </c>
      <c r="H308" s="2">
        <f t="shared" si="9"/>
        <v>0.29999999999999716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556.04999999999995</v>
      </c>
      <c r="D326" s="1">
        <f>'PR-RAS'!E331</f>
        <v>286.99</v>
      </c>
      <c r="E326" s="1">
        <v>0</v>
      </c>
      <c r="F326" s="1">
        <v>0</v>
      </c>
      <c r="G326" s="2">
        <f t="shared" si="8"/>
        <v>367.25975</v>
      </c>
      <c r="H326" s="2">
        <f t="shared" si="9"/>
        <v>5.999999999994543E-2</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556.04999999999995</v>
      </c>
      <c r="D327" s="1">
        <f>'PR-RAS'!E332</f>
        <v>286.99</v>
      </c>
      <c r="E327" s="1">
        <v>0</v>
      </c>
      <c r="F327" s="1">
        <v>0</v>
      </c>
      <c r="G327" s="2">
        <f t="shared" si="8"/>
        <v>368.38978000000003</v>
      </c>
      <c r="H327" s="2">
        <f t="shared" si="9"/>
        <v>5.999999999994543E-2</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9789.2000000000007</v>
      </c>
      <c r="D345" s="1">
        <f>'PR-RAS'!E350</f>
        <v>7253.52</v>
      </c>
      <c r="E345" s="1">
        <v>0</v>
      </c>
      <c r="F345" s="1">
        <v>0</v>
      </c>
      <c r="G345" s="2">
        <f t="shared" si="8"/>
        <v>8357.9065599999994</v>
      </c>
      <c r="H345" s="2">
        <f t="shared" si="9"/>
        <v>0.68000000000029104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9789.2000000000007</v>
      </c>
      <c r="D358" s="1">
        <f>'PR-RAS'!E363</f>
        <v>7253.52</v>
      </c>
      <c r="E358" s="1">
        <v>0</v>
      </c>
      <c r="F358" s="1">
        <v>0</v>
      </c>
      <c r="G358" s="2">
        <f t="shared" si="8"/>
        <v>8673.7576800000006</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3515.37</v>
      </c>
      <c r="D364" s="1">
        <f>'PR-RAS'!E369</f>
        <v>2562.14</v>
      </c>
      <c r="E364" s="1">
        <v>0</v>
      </c>
      <c r="F364" s="1">
        <v>0</v>
      </c>
      <c r="G364" s="2">
        <f t="shared" si="8"/>
        <v>3136.1929499999997</v>
      </c>
      <c r="H364" s="2">
        <f t="shared" si="9"/>
        <v>0.50999999999976353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3515.37</v>
      </c>
      <c r="D365" s="1">
        <f>'PR-RAS'!E370</f>
        <v>185.99</v>
      </c>
      <c r="E365" s="1">
        <v>0</v>
      </c>
      <c r="F365" s="1">
        <v>0</v>
      </c>
      <c r="G365" s="2">
        <f t="shared" si="8"/>
        <v>1414.9954</v>
      </c>
      <c r="H365" s="2">
        <f t="shared" si="9"/>
        <v>0.37999999999988177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1540</v>
      </c>
      <c r="E367" s="1">
        <v>0</v>
      </c>
      <c r="F367" s="1">
        <v>0</v>
      </c>
      <c r="G367" s="2">
        <f t="shared" si="8"/>
        <v>1127.28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836.15</v>
      </c>
      <c r="E371" s="1">
        <v>0</v>
      </c>
      <c r="F371" s="1">
        <v>0</v>
      </c>
      <c r="G371" s="2">
        <f t="shared" si="8"/>
        <v>618.75099999999998</v>
      </c>
      <c r="H371" s="2">
        <f t="shared" si="9"/>
        <v>0.14999999999997726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6273.83</v>
      </c>
      <c r="D378" s="1">
        <f>'PR-RAS'!E383</f>
        <v>4691.38</v>
      </c>
      <c r="E378" s="1">
        <v>0</v>
      </c>
      <c r="F378" s="1">
        <v>0</v>
      </c>
      <c r="G378" s="2">
        <f t="shared" si="8"/>
        <v>5902.5344299999997</v>
      </c>
      <c r="H378" s="2">
        <f t="shared" si="9"/>
        <v>0.5500000000001819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6273.83</v>
      </c>
      <c r="D379" s="1">
        <f>'PR-RAS'!E384</f>
        <v>4691.38</v>
      </c>
      <c r="E379" s="1">
        <v>0</v>
      </c>
      <c r="F379" s="1">
        <v>0</v>
      </c>
      <c r="G379" s="2">
        <f t="shared" si="8"/>
        <v>5918.1910200000002</v>
      </c>
      <c r="H379" s="2">
        <f t="shared" si="9"/>
        <v>0.5500000000001819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9177.35</v>
      </c>
      <c r="D403" s="1">
        <f>'PR-RAS'!E408</f>
        <v>6803.63</v>
      </c>
      <c r="E403" s="1">
        <v>0</v>
      </c>
      <c r="F403" s="1">
        <v>0</v>
      </c>
      <c r="G403" s="2">
        <f t="shared" si="8"/>
        <v>9159.4132200000004</v>
      </c>
      <c r="H403" s="2">
        <f t="shared" si="9"/>
        <v>0.72000000000025466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6472.89</v>
      </c>
      <c r="D405" s="1">
        <f>'PR-RAS'!E410</f>
        <v>6472.89</v>
      </c>
      <c r="E405" s="1">
        <v>0</v>
      </c>
      <c r="F405" s="1">
        <v>0</v>
      </c>
      <c r="G405" s="2">
        <f t="shared" si="8"/>
        <v>7845.1426800000008</v>
      </c>
      <c r="H405" s="2">
        <f t="shared" si="9"/>
        <v>0.21999999999934516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2794.04</v>
      </c>
      <c r="D406" s="1">
        <f>'PR-RAS'!E411</f>
        <v>2255.23</v>
      </c>
      <c r="E406" s="1">
        <v>0</v>
      </c>
      <c r="F406" s="1">
        <v>0</v>
      </c>
      <c r="G406" s="2">
        <f t="shared" si="8"/>
        <v>2958.3225000000002</v>
      </c>
      <c r="H406" s="2">
        <f t="shared" si="9"/>
        <v>0.26999999999998181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2363003.0700000003</v>
      </c>
      <c r="D407" s="1">
        <f>'PR-RAS'!E412</f>
        <v>2880918.11</v>
      </c>
      <c r="E407" s="1">
        <v>0</v>
      </c>
      <c r="F407" s="1">
        <v>0</v>
      </c>
      <c r="G407" s="2">
        <f t="shared" si="8"/>
        <v>3298684.7517400002</v>
      </c>
      <c r="H407" s="2">
        <f t="shared" si="9"/>
        <v>0.18000000016763806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2355571.7799999998</v>
      </c>
      <c r="D408" s="1">
        <f>'PR-RAS'!E413</f>
        <v>2876425.1100000003</v>
      </c>
      <c r="E408" s="1">
        <v>0</v>
      </c>
      <c r="F408" s="1">
        <v>0</v>
      </c>
      <c r="G408" s="2">
        <f t="shared" si="8"/>
        <v>3300127.7539999997</v>
      </c>
      <c r="H408" s="2">
        <f t="shared" si="9"/>
        <v>0.33000000054016709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7431.2900000005029</v>
      </c>
      <c r="D409" s="1">
        <f>'PR-RAS'!E414</f>
        <v>4492.9999999995343</v>
      </c>
      <c r="E409" s="1">
        <v>0</v>
      </c>
      <c r="F409" s="1">
        <v>0</v>
      </c>
      <c r="G409" s="2">
        <f t="shared" si="8"/>
        <v>6698.2543199998245</v>
      </c>
      <c r="H409" s="2">
        <f t="shared" si="9"/>
        <v>0.29000000096857548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31592.309999999998</v>
      </c>
      <c r="D412" s="1">
        <f>'PR-RAS'!E417</f>
        <v>24161.02</v>
      </c>
      <c r="E412" s="1">
        <v>0</v>
      </c>
      <c r="F412" s="1">
        <v>0</v>
      </c>
      <c r="G412" s="2">
        <f t="shared" si="8"/>
        <v>32844.797850000003</v>
      </c>
      <c r="H412" s="2">
        <f t="shared" si="9"/>
        <v>0.32999999999810825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11421.310000000001</v>
      </c>
      <c r="D413" s="1">
        <f>'PR-RAS'!E418</f>
        <v>11551.529999999999</v>
      </c>
      <c r="E413" s="1">
        <v>0</v>
      </c>
      <c r="F413" s="1">
        <v>0</v>
      </c>
      <c r="G413" s="2">
        <f t="shared" si="8"/>
        <v>14224.040439999997</v>
      </c>
      <c r="H413" s="2">
        <f t="shared" si="9"/>
        <v>0.78000000000247383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2363003.0700000003</v>
      </c>
      <c r="D633" s="1">
        <f>'PR-RAS'!E639</f>
        <v>2880918.11</v>
      </c>
      <c r="E633" s="1">
        <v>0</v>
      </c>
      <c r="F633" s="1">
        <v>0</v>
      </c>
      <c r="G633" s="2">
        <f t="shared" si="10"/>
        <v>5134898.4312800001</v>
      </c>
      <c r="H633" s="2">
        <f t="shared" si="11"/>
        <v>0.18000000016763806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2355571.7799999998</v>
      </c>
      <c r="D634" s="1">
        <f>'PR-RAS'!E640</f>
        <v>2876425.1100000003</v>
      </c>
      <c r="E634" s="1">
        <v>0</v>
      </c>
      <c r="F634" s="1">
        <v>0</v>
      </c>
      <c r="G634" s="2">
        <f t="shared" si="10"/>
        <v>5132631.1260000002</v>
      </c>
      <c r="H634" s="2">
        <f t="shared" si="11"/>
        <v>0.33000000054016709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7431.2900000005029</v>
      </c>
      <c r="D635" s="1">
        <f>'PR-RAS'!E641</f>
        <v>4492.9999999995343</v>
      </c>
      <c r="E635" s="1">
        <v>0</v>
      </c>
      <c r="F635" s="1">
        <v>0</v>
      </c>
      <c r="G635" s="2">
        <f t="shared" si="10"/>
        <v>10408.561859999729</v>
      </c>
      <c r="H635" s="2">
        <f t="shared" si="11"/>
        <v>0.29000000096857548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31592.309999999998</v>
      </c>
      <c r="D638" s="1">
        <f>'PR-RAS'!E644</f>
        <v>24161.02</v>
      </c>
      <c r="E638" s="1">
        <v>0</v>
      </c>
      <c r="F638" s="1">
        <v>0</v>
      </c>
      <c r="G638" s="2">
        <f t="shared" si="10"/>
        <v>50905.440950000004</v>
      </c>
      <c r="H638" s="2">
        <f t="shared" si="11"/>
        <v>0.32999999999810825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24161.019999999495</v>
      </c>
      <c r="D640" s="1">
        <f>'PR-RAS'!E646</f>
        <v>19668.020000000466</v>
      </c>
      <c r="E640" s="1">
        <v>0</v>
      </c>
      <c r="F640" s="1">
        <v>0</v>
      </c>
      <c r="G640" s="2">
        <f t="shared" si="10"/>
        <v>40574.621340000274</v>
      </c>
      <c r="H640" s="2">
        <f t="shared" si="11"/>
        <v>3.9999999960855348E-2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165226.76</v>
      </c>
      <c r="D641" s="1">
        <f>'PR-RAS'!E647</f>
        <v>192376.07</v>
      </c>
      <c r="E641" s="1">
        <v>0</v>
      </c>
      <c r="F641" s="1">
        <v>0</v>
      </c>
      <c r="G641" s="2">
        <f t="shared" si="10"/>
        <v>351986.49600000004</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3977.14</v>
      </c>
      <c r="D642" s="1">
        <f>'PR-RAS'!E649</f>
        <v>6878.92</v>
      </c>
      <c r="E642" s="1">
        <v>0</v>
      </c>
      <c r="F642" s="1">
        <v>0</v>
      </c>
      <c r="G642" s="2">
        <f t="shared" si="10"/>
        <v>11368.12218</v>
      </c>
      <c r="H642" s="2">
        <f t="shared" si="11"/>
        <v>0.21999999999979991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601452.49</v>
      </c>
      <c r="D643" s="1">
        <f>'PR-RAS'!E650</f>
        <v>620842.51</v>
      </c>
      <c r="E643" s="1">
        <v>0</v>
      </c>
      <c r="F643" s="1">
        <v>0</v>
      </c>
      <c r="G643" s="2">
        <f t="shared" si="10"/>
        <v>1183294.2814200001</v>
      </c>
      <c r="H643" s="2">
        <f t="shared" si="11"/>
        <v>0.97999999998137355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598550.71</v>
      </c>
      <c r="D644" s="1">
        <f>'PR-RAS'!E651</f>
        <v>619796.96</v>
      </c>
      <c r="E644" s="1">
        <v>0</v>
      </c>
      <c r="F644" s="1">
        <v>0</v>
      </c>
      <c r="G644" s="2">
        <f t="shared" si="10"/>
        <v>1181926.99709</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6878.9200000000419</v>
      </c>
      <c r="D645" s="1">
        <f>'PR-RAS'!E652</f>
        <v>7924.4700000000885</v>
      </c>
      <c r="E645" s="1">
        <v>0</v>
      </c>
      <c r="F645" s="1">
        <v>0</v>
      </c>
      <c r="G645" s="2">
        <f t="shared" si="10"/>
        <v>14636.741840000141</v>
      </c>
      <c r="H645" s="2">
        <f t="shared" si="11"/>
        <v>0.55000000004656613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90</v>
      </c>
      <c r="E647" s="1">
        <v>0</v>
      </c>
      <c r="F647" s="1">
        <v>0</v>
      </c>
      <c r="G647" s="2">
        <f t="shared" si="10"/>
        <v>167.96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84</v>
      </c>
      <c r="E649" s="1">
        <v>0</v>
      </c>
      <c r="F649" s="1">
        <v>0</v>
      </c>
      <c r="G649" s="2">
        <f t="shared" si="10"/>
        <v>165.88800000000001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1941144.36</v>
      </c>
      <c r="D668" s="1">
        <f>'PR-RAS'!E675</f>
        <v>2466676.54</v>
      </c>
      <c r="E668" s="1">
        <v>0</v>
      </c>
      <c r="F668" s="1">
        <v>0</v>
      </c>
      <c r="G668" s="2">
        <f t="shared" si="10"/>
        <v>4585289.7924800003</v>
      </c>
      <c r="H668" s="2">
        <f t="shared" si="11"/>
        <v>0.82000000006519258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4433.47</v>
      </c>
      <c r="D670" s="1">
        <f>'PR-RAS'!E677</f>
        <v>2320.36</v>
      </c>
      <c r="E670" s="1">
        <v>0</v>
      </c>
      <c r="F670" s="1">
        <v>0</v>
      </c>
      <c r="G670" s="2">
        <f t="shared" si="10"/>
        <v>6070.6331100000007</v>
      </c>
      <c r="H670" s="2">
        <f t="shared" si="11"/>
        <v>0.83000000000038199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57226.66</v>
      </c>
      <c r="D688" s="1">
        <f>'PR-RAS'!E695</f>
        <v>54250.11</v>
      </c>
      <c r="E688" s="1">
        <v>0</v>
      </c>
      <c r="F688" s="1">
        <v>0</v>
      </c>
      <c r="G688" s="2">
        <f t="shared" si="10"/>
        <v>113854.36656000001</v>
      </c>
      <c r="H688" s="2">
        <f t="shared" si="11"/>
        <v>0.44999999999708962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32770.480000000003</v>
      </c>
      <c r="D703" s="1">
        <f>'PR-RAS'!E710</f>
        <v>26783.11</v>
      </c>
      <c r="E703" s="1">
        <v>0</v>
      </c>
      <c r="F703" s="1">
        <v>0</v>
      </c>
      <c r="G703" s="2">
        <f t="shared" si="10"/>
        <v>60608.363400000002</v>
      </c>
      <c r="H703" s="2">
        <f t="shared" si="11"/>
        <v>0.5900000000037835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1272.1600000000001</v>
      </c>
      <c r="E705" s="1">
        <v>0</v>
      </c>
      <c r="F705" s="1">
        <v>0</v>
      </c>
      <c r="G705" s="2">
        <f t="shared" si="10"/>
        <v>1791.20128</v>
      </c>
      <c r="H705" s="2">
        <f t="shared" si="11"/>
        <v>0.16000000000008185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1935.56</v>
      </c>
      <c r="D710" s="1">
        <f>'PR-RAS'!E717</f>
        <v>2703.23</v>
      </c>
      <c r="E710" s="1">
        <v>0</v>
      </c>
      <c r="F710" s="1">
        <v>0</v>
      </c>
      <c r="G710" s="2">
        <f t="shared" si="10"/>
        <v>5205.4921800000002</v>
      </c>
      <c r="H710" s="2">
        <f t="shared" si="11"/>
        <v>0.67000000000007276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21523.71</v>
      </c>
      <c r="D711" s="1">
        <f>'PR-RAS'!E718</f>
        <v>23145.19</v>
      </c>
      <c r="E711" s="1">
        <v>0</v>
      </c>
      <c r="F711" s="1">
        <v>0</v>
      </c>
      <c r="G711" s="2">
        <f t="shared" si="10"/>
        <v>48148.003899999996</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4256.92</v>
      </c>
      <c r="D713" s="1">
        <f>'PR-RAS'!E720</f>
        <v>1110.8</v>
      </c>
      <c r="E713" s="1">
        <v>0</v>
      </c>
      <c r="F713" s="1">
        <v>0</v>
      </c>
      <c r="G713" s="2">
        <f t="shared" si="10"/>
        <v>4612.7062400000004</v>
      </c>
      <c r="H713" s="2">
        <f t="shared" si="11"/>
        <v>0.27999999999997272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706.75</v>
      </c>
      <c r="D714" s="1">
        <f>'PR-RAS'!E721</f>
        <v>0</v>
      </c>
      <c r="E714" s="1">
        <v>0</v>
      </c>
      <c r="F714" s="1">
        <v>0</v>
      </c>
      <c r="G714" s="2">
        <f t="shared" si="10"/>
        <v>503.91274999999996</v>
      </c>
      <c r="H714" s="2">
        <f t="shared" si="11"/>
        <v>0.25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969.17</v>
      </c>
      <c r="D715" s="1">
        <f>'PR-RAS'!E722</f>
        <v>1704.56</v>
      </c>
      <c r="E715" s="1">
        <v>0</v>
      </c>
      <c r="F715" s="1">
        <v>0</v>
      </c>
      <c r="G715" s="2">
        <f t="shared" si="10"/>
        <v>3126.09906</v>
      </c>
      <c r="H715" s="2">
        <f t="shared" si="11"/>
        <v>0.61000000000001364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30399.03</v>
      </c>
      <c r="D821" s="1">
        <f>'PR-RAS'!E828</f>
        <v>36710.1</v>
      </c>
      <c r="E821" s="1">
        <v>0</v>
      </c>
      <c r="F821" s="1">
        <v>0</v>
      </c>
      <c r="G821" s="2">
        <f t="shared" si="18"/>
        <v>85131.768599999996</v>
      </c>
      <c r="H821" s="2">
        <f t="shared" si="19"/>
        <v>0.12999999999738066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3490054.6</v>
      </c>
      <c r="D984" s="6">
        <f>BILANCA!E6</f>
        <v>3504621.0100000002</v>
      </c>
      <c r="E984" s="6">
        <v>0</v>
      </c>
      <c r="F984" s="6">
        <v>0</v>
      </c>
      <c r="G984" s="7">
        <f t="shared" ref="G984:G1241" si="22">B984/1000*C984+B984/500*D984</f>
        <v>10499.296620000001</v>
      </c>
      <c r="H984" s="7">
        <f t="shared" si="19"/>
        <v>0.41000000014901161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3287579.3000000003</v>
      </c>
      <c r="D985" s="1">
        <f>BILANCA!E7</f>
        <v>3285592.43</v>
      </c>
      <c r="E985" s="1">
        <v>0</v>
      </c>
      <c r="F985" s="1">
        <v>0</v>
      </c>
      <c r="G985" s="2">
        <f t="shared" si="22"/>
        <v>19717.528320000001</v>
      </c>
      <c r="H985" s="2">
        <f t="shared" si="19"/>
        <v>0.73000000044703484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1780.53</v>
      </c>
      <c r="D986" s="1">
        <f>BILANCA!E8</f>
        <v>1780.53</v>
      </c>
      <c r="E986" s="1">
        <v>0</v>
      </c>
      <c r="F986" s="1">
        <v>0</v>
      </c>
      <c r="G986" s="2">
        <f t="shared" si="22"/>
        <v>16.02477</v>
      </c>
      <c r="H986" s="2">
        <f t="shared" si="19"/>
        <v>0.94000000000005457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1780.53</v>
      </c>
      <c r="D987" s="1">
        <f>BILANCA!E9</f>
        <v>1780.53</v>
      </c>
      <c r="E987" s="1">
        <v>0</v>
      </c>
      <c r="F987" s="1">
        <v>0</v>
      </c>
      <c r="G987" s="2">
        <f t="shared" si="22"/>
        <v>21.36636</v>
      </c>
      <c r="H987" s="2">
        <f t="shared" si="19"/>
        <v>0.94000000000005457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3285798.7700000005</v>
      </c>
      <c r="D990" s="1">
        <f>BILANCA!E12</f>
        <v>3283811.9000000004</v>
      </c>
      <c r="E990" s="1">
        <v>0</v>
      </c>
      <c r="F990" s="1">
        <v>0</v>
      </c>
      <c r="G990" s="2">
        <f t="shared" si="22"/>
        <v>68973.95799000001</v>
      </c>
      <c r="H990" s="2">
        <f t="shared" si="19"/>
        <v>0.32999999914318323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3204118.5200000005</v>
      </c>
      <c r="D991" s="1">
        <f>BILANCA!E13</f>
        <v>3148322.7</v>
      </c>
      <c r="E991" s="1">
        <v>0</v>
      </c>
      <c r="F991" s="1">
        <v>0</v>
      </c>
      <c r="G991" s="2">
        <f t="shared" si="22"/>
        <v>76006.11136000001</v>
      </c>
      <c r="H991" s="2">
        <f t="shared" si="19"/>
        <v>0.77999999932944775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5148189.5</v>
      </c>
      <c r="D993" s="1">
        <f>BILANCA!E15</f>
        <v>5158220.75</v>
      </c>
      <c r="E993" s="1">
        <v>0</v>
      </c>
      <c r="F993" s="1">
        <v>0</v>
      </c>
      <c r="G993" s="2">
        <f t="shared" si="22"/>
        <v>154646.31</v>
      </c>
      <c r="H993" s="2">
        <f t="shared" si="19"/>
        <v>0.75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36352.410000000003</v>
      </c>
      <c r="D995" s="1">
        <f>BILANCA!E17</f>
        <v>36352.410000000003</v>
      </c>
      <c r="E995" s="1">
        <v>0</v>
      </c>
      <c r="F995" s="1">
        <v>0</v>
      </c>
      <c r="G995" s="2">
        <f t="shared" si="22"/>
        <v>1308.6867600000003</v>
      </c>
      <c r="H995" s="2">
        <f t="shared" si="19"/>
        <v>0.82000000000698492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1980423.39</v>
      </c>
      <c r="D996" s="1">
        <f>BILANCA!E18</f>
        <v>2046250.46</v>
      </c>
      <c r="E996" s="1">
        <v>0</v>
      </c>
      <c r="F996" s="1">
        <v>0</v>
      </c>
      <c r="G996" s="2">
        <f t="shared" si="22"/>
        <v>78948.016029999999</v>
      </c>
      <c r="H996" s="2">
        <f t="shared" si="19"/>
        <v>0.84999999986030161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41390.070000000007</v>
      </c>
      <c r="D997" s="1">
        <f>BILANCA!E19</f>
        <v>90569.789999999979</v>
      </c>
      <c r="E997" s="1">
        <v>0</v>
      </c>
      <c r="F997" s="1">
        <v>0</v>
      </c>
      <c r="G997" s="2">
        <f t="shared" si="22"/>
        <v>3115.4150999999993</v>
      </c>
      <c r="H997" s="2">
        <f t="shared" si="19"/>
        <v>0.28000000002793968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198433.89</v>
      </c>
      <c r="D998" s="1">
        <f>BILANCA!E20</f>
        <v>275509.14</v>
      </c>
      <c r="E998" s="1">
        <v>0</v>
      </c>
      <c r="F998" s="1">
        <v>0</v>
      </c>
      <c r="G998" s="2">
        <f t="shared" si="22"/>
        <v>11241.78255</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20614.3</v>
      </c>
      <c r="D999" s="1">
        <f>BILANCA!E21</f>
        <v>20614.3</v>
      </c>
      <c r="E999" s="1">
        <v>0</v>
      </c>
      <c r="F999" s="1">
        <v>0</v>
      </c>
      <c r="G999" s="2">
        <f t="shared" si="22"/>
        <v>989.4864</v>
      </c>
      <c r="H999" s="2">
        <f t="shared" si="19"/>
        <v>0.59999999999854481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1540</v>
      </c>
      <c r="E1000" s="1">
        <v>0</v>
      </c>
      <c r="F1000" s="1">
        <v>0</v>
      </c>
      <c r="G1000" s="2">
        <f t="shared" si="22"/>
        <v>52.360000000000007</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2765.11</v>
      </c>
      <c r="D1002" s="1">
        <f>BILANCA!E24</f>
        <v>2765.11</v>
      </c>
      <c r="E1002" s="1">
        <v>0</v>
      </c>
      <c r="F1002" s="1">
        <v>0</v>
      </c>
      <c r="G1002" s="2">
        <f t="shared" si="22"/>
        <v>157.61126999999999</v>
      </c>
      <c r="H1002" s="2">
        <f t="shared" si="19"/>
        <v>0.22000000000025466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9737</v>
      </c>
      <c r="D1003" s="1">
        <f>BILANCA!E25</f>
        <v>9737</v>
      </c>
      <c r="E1003" s="1">
        <v>0</v>
      </c>
      <c r="F1003" s="1">
        <v>0</v>
      </c>
      <c r="G1003" s="2">
        <f t="shared" si="22"/>
        <v>584.22</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90100.01</v>
      </c>
      <c r="D1004" s="1">
        <f>BILANCA!E26</f>
        <v>90936.16</v>
      </c>
      <c r="E1004" s="1">
        <v>0</v>
      </c>
      <c r="F1004" s="1">
        <v>0</v>
      </c>
      <c r="G1004" s="2">
        <f t="shared" si="22"/>
        <v>5711.4189299999998</v>
      </c>
      <c r="H1004" s="2">
        <f t="shared" si="19"/>
        <v>0.16999999999825377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280260.24</v>
      </c>
      <c r="D1006" s="1">
        <f>BILANCA!E28</f>
        <v>310531.92</v>
      </c>
      <c r="E1006" s="1">
        <v>0</v>
      </c>
      <c r="F1006" s="1">
        <v>0</v>
      </c>
      <c r="G1006" s="2">
        <f t="shared" si="22"/>
        <v>20730.453839999998</v>
      </c>
      <c r="H1006" s="2">
        <f t="shared" si="19"/>
        <v>0.32000000000698492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397.75</v>
      </c>
      <c r="D1007" s="1">
        <f>BILANCA!E29</f>
        <v>335.59999999999854</v>
      </c>
      <c r="E1007" s="1">
        <v>0</v>
      </c>
      <c r="F1007" s="1">
        <v>0</v>
      </c>
      <c r="G1007" s="2">
        <f t="shared" si="22"/>
        <v>25.654799999999931</v>
      </c>
      <c r="H1007" s="2">
        <f t="shared" si="19"/>
        <v>0.65000000000145519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33388.75</v>
      </c>
      <c r="D1008" s="1">
        <f>BILANCA!E30</f>
        <v>33388.75</v>
      </c>
      <c r="E1008" s="1">
        <v>0</v>
      </c>
      <c r="F1008" s="1">
        <v>0</v>
      </c>
      <c r="G1008" s="2">
        <f t="shared" si="22"/>
        <v>2504.15625</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32991</v>
      </c>
      <c r="D1012" s="1">
        <f>BILANCA!E34</f>
        <v>33053.15</v>
      </c>
      <c r="E1012" s="1">
        <v>0</v>
      </c>
      <c r="F1012" s="1">
        <v>0</v>
      </c>
      <c r="G1012" s="2">
        <f t="shared" si="22"/>
        <v>2873.8217000000004</v>
      </c>
      <c r="H1012" s="2">
        <f t="shared" si="19"/>
        <v>0.15000000000145519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39892.429999999993</v>
      </c>
      <c r="D1013" s="1">
        <f>BILANCA!E35</f>
        <v>44583.810000000005</v>
      </c>
      <c r="E1013" s="1">
        <v>0</v>
      </c>
      <c r="F1013" s="1">
        <v>0</v>
      </c>
      <c r="G1013" s="2">
        <f t="shared" si="22"/>
        <v>3871.8014999999996</v>
      </c>
      <c r="H1013" s="2">
        <f t="shared" si="19"/>
        <v>0.61999999998806743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98471.65</v>
      </c>
      <c r="D1014" s="1">
        <f>BILANCA!E36</f>
        <v>102088.88</v>
      </c>
      <c r="E1014" s="1">
        <v>0</v>
      </c>
      <c r="F1014" s="1">
        <v>0</v>
      </c>
      <c r="G1014" s="2">
        <f t="shared" si="22"/>
        <v>9382.1317100000015</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58579.22</v>
      </c>
      <c r="D1018" s="1">
        <f>BILANCA!E40</f>
        <v>57505.07</v>
      </c>
      <c r="E1018" s="1">
        <v>0</v>
      </c>
      <c r="F1018" s="1">
        <v>0</v>
      </c>
      <c r="G1018" s="2">
        <f t="shared" si="22"/>
        <v>6075.6276000000007</v>
      </c>
      <c r="H1018" s="2">
        <f t="shared" si="19"/>
        <v>0.29000000000087311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58444.75</v>
      </c>
      <c r="D1032" s="1">
        <f>BILANCA!E54</f>
        <v>61208.74</v>
      </c>
      <c r="E1032" s="1">
        <v>0</v>
      </c>
      <c r="F1032" s="1">
        <v>0</v>
      </c>
      <c r="G1032" s="2">
        <f t="shared" si="22"/>
        <v>8862.2492700000003</v>
      </c>
      <c r="H1032" s="2">
        <f t="shared" si="19"/>
        <v>0.51000000000203727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58444.75</v>
      </c>
      <c r="D1033" s="1">
        <f>BILANCA!E55</f>
        <v>61208.74</v>
      </c>
      <c r="E1033" s="1">
        <v>0</v>
      </c>
      <c r="F1033" s="1">
        <v>0</v>
      </c>
      <c r="G1033" s="2">
        <f t="shared" si="22"/>
        <v>9043.1114999999991</v>
      </c>
      <c r="H1033" s="2">
        <f t="shared" si="19"/>
        <v>0.51000000000203727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202475.30000000002</v>
      </c>
      <c r="D1046" s="1">
        <f>BILANCA!E68</f>
        <v>219028.58000000002</v>
      </c>
      <c r="E1046" s="1">
        <v>0</v>
      </c>
      <c r="F1046" s="1">
        <v>0</v>
      </c>
      <c r="G1046" s="2">
        <f t="shared" si="22"/>
        <v>40353.544980000006</v>
      </c>
      <c r="H1046" s="2">
        <f t="shared" si="19"/>
        <v>0.72000000000116415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6878.92</v>
      </c>
      <c r="D1047" s="1">
        <f>BILANCA!E69</f>
        <v>7924.47</v>
      </c>
      <c r="E1047" s="1">
        <v>0</v>
      </c>
      <c r="F1047" s="1">
        <v>0</v>
      </c>
      <c r="G1047" s="2">
        <f t="shared" si="22"/>
        <v>1454.58304</v>
      </c>
      <c r="H1047" s="2">
        <f t="shared" si="19"/>
        <v>0.5500000000001819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6878.92</v>
      </c>
      <c r="D1048" s="1">
        <f>BILANCA!E70</f>
        <v>7924.47</v>
      </c>
      <c r="E1048" s="1">
        <v>0</v>
      </c>
      <c r="F1048" s="1">
        <v>0</v>
      </c>
      <c r="G1048" s="2">
        <f t="shared" si="22"/>
        <v>1477.3108999999999</v>
      </c>
      <c r="H1048" s="2">
        <f t="shared" si="19"/>
        <v>0.5500000000001819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6878.92</v>
      </c>
      <c r="D1050" s="1">
        <f>BILANCA!E72</f>
        <v>7924.47</v>
      </c>
      <c r="E1050" s="1">
        <v>0</v>
      </c>
      <c r="F1050" s="1">
        <v>0</v>
      </c>
      <c r="G1050" s="2">
        <f t="shared" si="22"/>
        <v>1522.7666200000003</v>
      </c>
      <c r="H1050" s="2">
        <f t="shared" si="19"/>
        <v>0.5500000000001819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19732.27</v>
      </c>
      <c r="D1056" s="1">
        <f>BILANCA!E78</f>
        <v>7176.51</v>
      </c>
      <c r="E1056" s="1">
        <v>0</v>
      </c>
      <c r="F1056" s="1">
        <v>0</v>
      </c>
      <c r="G1056" s="2">
        <f t="shared" si="22"/>
        <v>2488.2261699999999</v>
      </c>
      <c r="H1056" s="2">
        <f t="shared" si="19"/>
        <v>0.76000000000021828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50</v>
      </c>
      <c r="D1061" s="1">
        <f>BILANCA!E83</f>
        <v>50</v>
      </c>
      <c r="E1061" s="1">
        <v>0</v>
      </c>
      <c r="F1061" s="1">
        <v>0</v>
      </c>
      <c r="G1061" s="2">
        <f t="shared" si="22"/>
        <v>11.7</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19682.27</v>
      </c>
      <c r="D1064" s="1">
        <f>BILANCA!E86</f>
        <v>7126.51</v>
      </c>
      <c r="E1064" s="1">
        <v>0</v>
      </c>
      <c r="F1064" s="1">
        <v>0</v>
      </c>
      <c r="G1064" s="2">
        <f t="shared" si="22"/>
        <v>2748.7584900000002</v>
      </c>
      <c r="H1064" s="2">
        <f t="shared" si="19"/>
        <v>0.76000000000021828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7880.26</v>
      </c>
      <c r="D1124" s="1">
        <f>BILANCA!E146</f>
        <v>9296.2999999999993</v>
      </c>
      <c r="E1124" s="1">
        <v>0</v>
      </c>
      <c r="F1124" s="1">
        <v>0</v>
      </c>
      <c r="G1124" s="2">
        <f t="shared" si="22"/>
        <v>3732.6732599999996</v>
      </c>
      <c r="H1124" s="2">
        <f t="shared" si="23"/>
        <v>0.55999999999949068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3953.15</v>
      </c>
      <c r="D1137" s="1">
        <f>BILANCA!E159</f>
        <v>5053.3599999999997</v>
      </c>
      <c r="E1137" s="1">
        <v>0</v>
      </c>
      <c r="F1137" s="1">
        <v>0</v>
      </c>
      <c r="G1137" s="2">
        <f t="shared" si="22"/>
        <v>2165.2199799999999</v>
      </c>
      <c r="H1137" s="2">
        <f t="shared" si="23"/>
        <v>0.50999999999976353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3976.88</v>
      </c>
      <c r="D1138" s="1">
        <f>BILANCA!E160</f>
        <v>4242.9399999999996</v>
      </c>
      <c r="E1138" s="1">
        <v>0</v>
      </c>
      <c r="F1138" s="1">
        <v>0</v>
      </c>
      <c r="G1138" s="2">
        <f t="shared" si="22"/>
        <v>1931.7277999999999</v>
      </c>
      <c r="H1138" s="2">
        <f t="shared" si="23"/>
        <v>0.18000000000029104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49.77</v>
      </c>
      <c r="D1141" s="1">
        <f>BILANCA!E163</f>
        <v>0</v>
      </c>
      <c r="E1141" s="1">
        <v>0</v>
      </c>
      <c r="F1141" s="1">
        <v>0</v>
      </c>
      <c r="G1141" s="2">
        <f t="shared" si="22"/>
        <v>7.8636600000000003</v>
      </c>
      <c r="H1141" s="2">
        <f t="shared" si="23"/>
        <v>0.22999999999999687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2757.09</v>
      </c>
      <c r="D1142" s="1">
        <f>BILANCA!E164</f>
        <v>2255.23</v>
      </c>
      <c r="E1142" s="1">
        <v>0</v>
      </c>
      <c r="F1142" s="1">
        <v>0</v>
      </c>
      <c r="G1142" s="2">
        <f t="shared" si="22"/>
        <v>1155.54045</v>
      </c>
      <c r="H1142" s="2">
        <f t="shared" si="23"/>
        <v>0.32000000000016371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2757.09</v>
      </c>
      <c r="D1144" s="1">
        <f>BILANCA!E166</f>
        <v>2255.23</v>
      </c>
      <c r="E1144" s="1">
        <v>0</v>
      </c>
      <c r="F1144" s="1">
        <v>0</v>
      </c>
      <c r="G1144" s="2">
        <f t="shared" si="22"/>
        <v>1170.07555</v>
      </c>
      <c r="H1144" s="2">
        <f t="shared" si="23"/>
        <v>0.32000000000016371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165226.76</v>
      </c>
      <c r="D1148" s="1">
        <f>BILANCA!E170</f>
        <v>192376.07</v>
      </c>
      <c r="E1148" s="1">
        <v>0</v>
      </c>
      <c r="F1148" s="1">
        <v>0</v>
      </c>
      <c r="G1148" s="2">
        <f t="shared" si="22"/>
        <v>90746.518500000006</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165226.76</v>
      </c>
      <c r="D1151" s="1">
        <f>BILANCA!E173</f>
        <v>192376.07</v>
      </c>
      <c r="E1151" s="1">
        <v>0</v>
      </c>
      <c r="F1151" s="1">
        <v>0</v>
      </c>
      <c r="G1151" s="2">
        <f t="shared" si="22"/>
        <v>92396.455200000011</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3490054.5999999996</v>
      </c>
      <c r="D1152" s="1">
        <f>BILANCA!E175</f>
        <v>3504621.0099999993</v>
      </c>
      <c r="E1152" s="1">
        <v>0</v>
      </c>
      <c r="F1152" s="1">
        <v>0</v>
      </c>
      <c r="G1152" s="2">
        <f t="shared" si="22"/>
        <v>1774381.1287799999</v>
      </c>
      <c r="H1152" s="2">
        <f t="shared" si="23"/>
        <v>0.40999999968335032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215214.99</v>
      </c>
      <c r="D1153" s="1">
        <f>BILANCA!E176</f>
        <v>227145.05000000002</v>
      </c>
      <c r="E1153" s="1">
        <v>0</v>
      </c>
      <c r="F1153" s="1">
        <v>0</v>
      </c>
      <c r="G1153" s="2">
        <f t="shared" si="22"/>
        <v>113815.8653</v>
      </c>
      <c r="H1153" s="2">
        <f t="shared" si="23"/>
        <v>6.0000000026775524E-2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215208.28999999998</v>
      </c>
      <c r="D1154" s="1">
        <f>BILANCA!E177</f>
        <v>226980.76</v>
      </c>
      <c r="E1154" s="1">
        <v>0</v>
      </c>
      <c r="F1154" s="1">
        <v>0</v>
      </c>
      <c r="G1154" s="2">
        <f t="shared" si="22"/>
        <v>114428.03751000002</v>
      </c>
      <c r="H1154" s="2">
        <f t="shared" si="23"/>
        <v>0.52999999996973202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163498.94</v>
      </c>
      <c r="D1155" s="1">
        <f>BILANCA!E178</f>
        <v>190194.67</v>
      </c>
      <c r="E1155" s="1">
        <v>0</v>
      </c>
      <c r="F1155" s="1">
        <v>0</v>
      </c>
      <c r="G1155" s="2">
        <f t="shared" si="22"/>
        <v>93548.784159999996</v>
      </c>
      <c r="H1155" s="2">
        <f t="shared" si="23"/>
        <v>0.38999999998486601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35292.97</v>
      </c>
      <c r="D1156" s="1">
        <f>BILANCA!E179</f>
        <v>29759.45</v>
      </c>
      <c r="E1156" s="1">
        <v>0</v>
      </c>
      <c r="F1156" s="1">
        <v>0</v>
      </c>
      <c r="G1156" s="2">
        <f t="shared" si="22"/>
        <v>16402.453509999999</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128.52000000000001</v>
      </c>
      <c r="D1157" s="1">
        <f>BILANCA!E180</f>
        <v>2870.08</v>
      </c>
      <c r="E1157" s="1">
        <v>0</v>
      </c>
      <c r="F1157" s="1">
        <v>0</v>
      </c>
      <c r="G1157" s="2">
        <f t="shared" si="22"/>
        <v>1021.15032</v>
      </c>
      <c r="H1157" s="2">
        <f t="shared" si="23"/>
        <v>0.55999999999991701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128.52000000000001</v>
      </c>
      <c r="D1160" s="1">
        <f>BILANCA!E183</f>
        <v>2870.08</v>
      </c>
      <c r="E1160" s="1">
        <v>0</v>
      </c>
      <c r="F1160" s="1">
        <v>0</v>
      </c>
      <c r="G1160" s="2">
        <f t="shared" si="22"/>
        <v>1038.7563599999999</v>
      </c>
      <c r="H1160" s="2">
        <f t="shared" si="23"/>
        <v>0.55999999999991701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16287.86</v>
      </c>
      <c r="D1165" s="1">
        <f>BILANCA!E188</f>
        <v>4156.5600000000004</v>
      </c>
      <c r="E1165" s="1">
        <v>0</v>
      </c>
      <c r="F1165" s="1">
        <v>0</v>
      </c>
      <c r="G1165" s="2">
        <f t="shared" si="22"/>
        <v>4477.3783599999997</v>
      </c>
      <c r="H1165" s="2">
        <f t="shared" si="23"/>
        <v>0.57999999999901775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6.7</v>
      </c>
      <c r="D1166" s="1">
        <f>BILANCA!E189</f>
        <v>164.29</v>
      </c>
      <c r="E1166" s="1">
        <v>0</v>
      </c>
      <c r="F1166" s="1">
        <v>0</v>
      </c>
      <c r="G1166" s="2">
        <f t="shared" si="22"/>
        <v>61.35624</v>
      </c>
      <c r="H1166" s="2">
        <f t="shared" si="23"/>
        <v>0.58999999999999186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3274839.61</v>
      </c>
      <c r="D1214" s="1">
        <f>BILANCA!E237</f>
        <v>3277475.9599999995</v>
      </c>
      <c r="E1214" s="1">
        <v>0</v>
      </c>
      <c r="F1214" s="1">
        <v>0</v>
      </c>
      <c r="G1214" s="2">
        <f t="shared" si="22"/>
        <v>2270681.8434299999</v>
      </c>
      <c r="H1214" s="2">
        <f t="shared" si="23"/>
        <v>0.43000000063329935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3287579.32</v>
      </c>
      <c r="D1215" s="1">
        <f>BILANCA!E238</f>
        <v>3285592.4499999997</v>
      </c>
      <c r="E1215" s="1">
        <v>0</v>
      </c>
      <c r="F1215" s="1">
        <v>0</v>
      </c>
      <c r="G1215" s="2">
        <f t="shared" si="22"/>
        <v>2287233.29904</v>
      </c>
      <c r="H1215" s="2">
        <f t="shared" si="23"/>
        <v>0.76999999955296516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3287579.32</v>
      </c>
      <c r="D1216" s="1">
        <f>BILANCA!E239</f>
        <v>3285592.4499999997</v>
      </c>
      <c r="E1216" s="1">
        <v>0</v>
      </c>
      <c r="F1216" s="1">
        <v>0</v>
      </c>
      <c r="G1216" s="2">
        <f t="shared" si="22"/>
        <v>2297092.0632600002</v>
      </c>
      <c r="H1216" s="2">
        <f t="shared" si="23"/>
        <v>0.76999999955296516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3287073.59</v>
      </c>
      <c r="D1217" s="1">
        <f>BILANCA!E240</f>
        <v>3285592.42</v>
      </c>
      <c r="E1217" s="1">
        <v>0</v>
      </c>
      <c r="F1217" s="1">
        <v>0</v>
      </c>
      <c r="G1217" s="2">
        <f t="shared" si="22"/>
        <v>2306832.4726200001</v>
      </c>
      <c r="H1217" s="2">
        <f t="shared" si="23"/>
        <v>0.83000000007450581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505.73</v>
      </c>
      <c r="D1218" s="1">
        <f>BILANCA!E241</f>
        <v>0.03</v>
      </c>
      <c r="E1218" s="1">
        <v>0</v>
      </c>
      <c r="F1218" s="1">
        <v>0</v>
      </c>
      <c r="G1218" s="2">
        <f t="shared" si="22"/>
        <v>118.86064999999999</v>
      </c>
      <c r="H1218" s="2">
        <f t="shared" si="23"/>
        <v>0.29999999999998184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-24161.02</v>
      </c>
      <c r="D1222" s="1">
        <f>BILANCA!E245</f>
        <v>-19668.02</v>
      </c>
      <c r="E1222" s="1">
        <v>0</v>
      </c>
      <c r="F1222" s="1">
        <v>0</v>
      </c>
      <c r="G1222" s="2">
        <f t="shared" si="22"/>
        <v>-15175.797340000001</v>
      </c>
      <c r="H1222" s="2">
        <f t="shared" si="23"/>
        <v>4.0000000000873115E-2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24161.02</v>
      </c>
      <c r="D1227" s="1">
        <f>BILANCA!E250</f>
        <v>19668.02</v>
      </c>
      <c r="E1227" s="1">
        <v>0</v>
      </c>
      <c r="F1227" s="1">
        <v>0</v>
      </c>
      <c r="G1227" s="2">
        <f t="shared" si="22"/>
        <v>15493.282639999999</v>
      </c>
      <c r="H1227" s="2">
        <f t="shared" si="23"/>
        <v>4.0000000000873115E-2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17688.13</v>
      </c>
      <c r="D1228" s="1">
        <f>BILANCA!E251</f>
        <v>8721.15</v>
      </c>
      <c r="E1228" s="1">
        <v>0</v>
      </c>
      <c r="F1228" s="1">
        <v>0</v>
      </c>
      <c r="G1228" s="2">
        <f t="shared" si="22"/>
        <v>8606.9553500000002</v>
      </c>
      <c r="H1228" s="2">
        <f t="shared" si="23"/>
        <v>0.28000000000065484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6472.89</v>
      </c>
      <c r="D1229" s="1">
        <f>BILANCA!E252</f>
        <v>10946.87</v>
      </c>
      <c r="E1229" s="1">
        <v>0</v>
      </c>
      <c r="F1229" s="1">
        <v>0</v>
      </c>
      <c r="G1229" s="2">
        <f t="shared" si="22"/>
        <v>6978.1909800000003</v>
      </c>
      <c r="H1229" s="2">
        <f t="shared" si="23"/>
        <v>0.23999999999887223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8627.27</v>
      </c>
      <c r="D1232" s="1">
        <f>BILANCA!E255</f>
        <v>9296.2999999999993</v>
      </c>
      <c r="E1232" s="1">
        <v>0</v>
      </c>
      <c r="F1232" s="1">
        <v>0</v>
      </c>
      <c r="G1232" s="2">
        <f t="shared" si="22"/>
        <v>6777.7476299999998</v>
      </c>
      <c r="H1232" s="2">
        <f t="shared" si="23"/>
        <v>0.56999999999970896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2794.04</v>
      </c>
      <c r="D1233" s="1">
        <f>BILANCA!E256</f>
        <v>2255.23</v>
      </c>
      <c r="E1233" s="1">
        <v>0</v>
      </c>
      <c r="F1233" s="1">
        <v>0</v>
      </c>
      <c r="G1233" s="2">
        <f t="shared" si="22"/>
        <v>1826.125</v>
      </c>
      <c r="H1233" s="2">
        <f t="shared" si="23"/>
        <v>0.26999999999998181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248.19</v>
      </c>
      <c r="D1236" s="1">
        <f>BILANCA!E259</f>
        <v>248.19</v>
      </c>
      <c r="E1236" s="1">
        <v>0</v>
      </c>
      <c r="F1236" s="1">
        <v>0</v>
      </c>
      <c r="G1236" s="2">
        <f t="shared" si="22"/>
        <v>188.37621000000001</v>
      </c>
      <c r="H1236" s="2">
        <f t="shared" si="23"/>
        <v>0.37999999999999545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248.19</v>
      </c>
      <c r="D1237" s="1">
        <f>BILANCA!E260</f>
        <v>248.19</v>
      </c>
      <c r="E1237" s="1">
        <v>0</v>
      </c>
      <c r="F1237" s="1">
        <v>0</v>
      </c>
      <c r="G1237" s="2">
        <f t="shared" si="22"/>
        <v>189.12078000000002</v>
      </c>
      <c r="H1237" s="2">
        <f t="shared" si="23"/>
        <v>0.37999999999999545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9296.2999999999993</v>
      </c>
      <c r="E1240" s="1">
        <v>0</v>
      </c>
      <c r="F1240" s="1">
        <v>0</v>
      </c>
      <c r="G1240" s="2">
        <f t="shared" si="22"/>
        <v>4778.2982000000002</v>
      </c>
      <c r="H1240" s="2">
        <f t="shared" si="23"/>
        <v>0.2999999999992724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7930.03</v>
      </c>
      <c r="D1241" s="1">
        <f>BILANCA!E265</f>
        <v>0</v>
      </c>
      <c r="E1241" s="1">
        <v>0</v>
      </c>
      <c r="F1241" s="1">
        <v>0</v>
      </c>
      <c r="G1241" s="2">
        <f t="shared" si="22"/>
        <v>2045.9477400000001</v>
      </c>
      <c r="H1241" s="2">
        <f t="shared" si="23"/>
        <v>2.9999999999745341E-2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2757.09</v>
      </c>
      <c r="D1242" s="1">
        <f>BILANCA!E266</f>
        <v>2255.23</v>
      </c>
      <c r="E1242" s="1">
        <v>0</v>
      </c>
      <c r="F1242" s="1">
        <v>0</v>
      </c>
      <c r="G1242" s="2">
        <f t="shared" ref="G1242:G1479" si="24">B1242/1000*C1242+B1242/500*D1242</f>
        <v>1882.2954500000001</v>
      </c>
      <c r="H1242" s="2">
        <f t="shared" si="23"/>
        <v>0.32000000000016371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15724.93</v>
      </c>
      <c r="D1244" s="1">
        <f>BILANCA!E268</f>
        <v>3337.47</v>
      </c>
      <c r="E1244" s="1">
        <v>0</v>
      </c>
      <c r="F1244" s="1">
        <v>0</v>
      </c>
      <c r="G1244" s="2">
        <f t="shared" si="24"/>
        <v>5846.36607</v>
      </c>
      <c r="H1244" s="2">
        <f t="shared" si="23"/>
        <v>0.53999999999950887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3957.34</v>
      </c>
      <c r="D1247" s="1">
        <f>BILANCA!E271</f>
        <v>3789.04</v>
      </c>
      <c r="E1247" s="1">
        <v>0</v>
      </c>
      <c r="F1247" s="1">
        <v>0</v>
      </c>
      <c r="G1247" s="2">
        <f t="shared" si="24"/>
        <v>3045.35088</v>
      </c>
      <c r="H1247" s="2">
        <f t="shared" si="23"/>
        <v>0.38000000000010914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36786.089999999997</v>
      </c>
      <c r="E1263" s="1">
        <v>0</v>
      </c>
      <c r="F1263" s="1">
        <v>0</v>
      </c>
      <c r="G1263" s="2">
        <f t="shared" si="24"/>
        <v>20600.2104</v>
      </c>
      <c r="H1263" s="2">
        <f t="shared" si="23"/>
        <v>8.999999999650754E-2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215208.29</v>
      </c>
      <c r="D1264" s="1">
        <f>BILANCA!E288</f>
        <v>190194.67</v>
      </c>
      <c r="E1264" s="1">
        <v>0</v>
      </c>
      <c r="F1264" s="1">
        <v>0</v>
      </c>
      <c r="G1264" s="2">
        <f t="shared" si="24"/>
        <v>167362.93403000003</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164.29</v>
      </c>
      <c r="E1265" s="1">
        <v>0</v>
      </c>
      <c r="F1265" s="1">
        <v>0</v>
      </c>
      <c r="G1265" s="2">
        <f t="shared" si="24"/>
        <v>92.659559999999985</v>
      </c>
      <c r="H1265" s="2">
        <f t="shared" si="23"/>
        <v>0.28999999999999204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6.7</v>
      </c>
      <c r="D1266" s="1">
        <f>BILANCA!E290</f>
        <v>0</v>
      </c>
      <c r="E1266" s="1">
        <v>0</v>
      </c>
      <c r="F1266" s="1">
        <v>0</v>
      </c>
      <c r="G1266" s="2">
        <f t="shared" si="24"/>
        <v>1.8960999999999999</v>
      </c>
      <c r="H1266" s="2">
        <f t="shared" si="23"/>
        <v>0.29999999999999982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672.93</v>
      </c>
      <c r="D1278" s="1">
        <f>BILANCA!E302</f>
        <v>25.68</v>
      </c>
      <c r="E1278" s="1">
        <v>0</v>
      </c>
      <c r="F1278" s="1">
        <v>0</v>
      </c>
      <c r="G1278" s="2">
        <f t="shared" si="24"/>
        <v>213.66554999999997</v>
      </c>
      <c r="H1278" s="2">
        <f t="shared" si="23"/>
        <v>0.39000000000005031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2355571.7799999998</v>
      </c>
      <c r="D1408" s="1">
        <f>'RAS-funkcijski'!E114</f>
        <v>2876425.11</v>
      </c>
      <c r="E1408" s="1">
        <v>0</v>
      </c>
      <c r="F1408" s="1">
        <v>0</v>
      </c>
      <c r="G1408" s="2">
        <f t="shared" si="24"/>
        <v>891926.41999999993</v>
      </c>
      <c r="H1408" s="2">
        <f t="shared" si="27"/>
        <v>0.33000000007450581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2355571.7799999998</v>
      </c>
      <c r="D1409" s="1">
        <f>'RAS-funkcijski'!E115</f>
        <v>2876425.11</v>
      </c>
      <c r="E1409" s="1">
        <v>0</v>
      </c>
      <c r="F1409" s="1">
        <v>0</v>
      </c>
      <c r="G1409" s="2">
        <f t="shared" si="24"/>
        <v>900034.84199999995</v>
      </c>
      <c r="H1409" s="2">
        <f t="shared" si="27"/>
        <v>0.33000000007450581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2355571.7799999998</v>
      </c>
      <c r="D1411" s="1">
        <f>'RAS-funkcijski'!E117</f>
        <v>2876425.11</v>
      </c>
      <c r="E1411" s="1">
        <v>0</v>
      </c>
      <c r="F1411" s="1">
        <v>0</v>
      </c>
      <c r="G1411" s="2">
        <f t="shared" si="24"/>
        <v>916251.68599999999</v>
      </c>
      <c r="H1411" s="2">
        <f t="shared" si="27"/>
        <v>0.33000000007450581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2355571.7799999998</v>
      </c>
      <c r="D1435" s="13">
        <f>'RAS-funkcijski'!E141</f>
        <v>2876425.11</v>
      </c>
      <c r="E1435" s="13">
        <v>0</v>
      </c>
      <c r="F1435" s="13">
        <v>0</v>
      </c>
      <c r="G1435" s="14">
        <f t="shared" si="24"/>
        <v>1110853.814</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50795.03</v>
      </c>
      <c r="D1436" s="6">
        <f>'P-VRIO'!E5</f>
        <v>0</v>
      </c>
      <c r="E1436" s="6">
        <v>0</v>
      </c>
      <c r="F1436" s="6">
        <v>0</v>
      </c>
      <c r="G1436" s="7">
        <f t="shared" si="24"/>
        <v>50.795029999999997</v>
      </c>
      <c r="H1436" s="7">
        <f t="shared" si="27"/>
        <v>2.9999999998835847E-2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50795.03</v>
      </c>
      <c r="D1453" s="1">
        <f>'P-VRIO'!E22</f>
        <v>0</v>
      </c>
      <c r="E1453" s="1">
        <v>0</v>
      </c>
      <c r="F1453" s="1">
        <v>0</v>
      </c>
      <c r="G1453" s="2">
        <f t="shared" si="24"/>
        <v>914.31053999999995</v>
      </c>
      <c r="H1453" s="2">
        <f t="shared" si="27"/>
        <v>2.9999999998835847E-2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50795.03</v>
      </c>
      <c r="D1454" s="1">
        <f>'P-VRIO'!E23</f>
        <v>0</v>
      </c>
      <c r="E1454" s="1">
        <v>0</v>
      </c>
      <c r="F1454" s="1">
        <v>0</v>
      </c>
      <c r="G1454" s="2">
        <f t="shared" si="24"/>
        <v>965.10556999999994</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50795.03</v>
      </c>
      <c r="D1456" s="1">
        <f>'P-VRIO'!E25</f>
        <v>0</v>
      </c>
      <c r="E1456" s="1">
        <v>0</v>
      </c>
      <c r="F1456" s="1">
        <v>0</v>
      </c>
      <c r="G1456" s="2">
        <f t="shared" si="24"/>
        <v>1066.6956299999999</v>
      </c>
      <c r="H1456" s="2">
        <f t="shared" si="27"/>
        <v>2.9999999998835847E-2</v>
      </c>
      <c r="I1456" s="10">
        <f t="shared" si="30"/>
        <v>32.000868898758199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215214.99</v>
      </c>
      <c r="D1480" s="6"/>
      <c r="E1480" s="6">
        <v>0</v>
      </c>
      <c r="F1480" s="6">
        <v>0</v>
      </c>
      <c r="G1480" s="7">
        <f t="shared" ref="G1480:G1580" si="34">B1480/1000*C1480</f>
        <v>215.21499</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2917488.67</v>
      </c>
      <c r="D1481" s="1">
        <v>0</v>
      </c>
      <c r="E1481" s="1">
        <v>0</v>
      </c>
      <c r="F1481" s="1">
        <v>0</v>
      </c>
      <c r="G1481" s="2">
        <f t="shared" si="34"/>
        <v>5834.9773400000004</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2910235.15</v>
      </c>
      <c r="D1483" s="1">
        <v>0</v>
      </c>
      <c r="E1483" s="1">
        <v>0</v>
      </c>
      <c r="F1483" s="1">
        <v>0</v>
      </c>
      <c r="G1483" s="2">
        <f t="shared" si="34"/>
        <v>11640.9406</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2370796.23</v>
      </c>
      <c r="D1484" s="1">
        <v>0</v>
      </c>
      <c r="E1484" s="1">
        <v>0</v>
      </c>
      <c r="F1484" s="1">
        <v>0</v>
      </c>
      <c r="G1484" s="2">
        <f t="shared" si="34"/>
        <v>11853.98115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490002.74</v>
      </c>
      <c r="D1485" s="1">
        <v>0</v>
      </c>
      <c r="E1485" s="1">
        <v>0</v>
      </c>
      <c r="F1485" s="1">
        <v>0</v>
      </c>
      <c r="G1485" s="2">
        <f t="shared" si="34"/>
        <v>2940.0164399999999</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4030.75</v>
      </c>
      <c r="D1486" s="1">
        <v>0</v>
      </c>
      <c r="E1486" s="1">
        <v>0</v>
      </c>
      <c r="F1486" s="1">
        <v>0</v>
      </c>
      <c r="G1486" s="2">
        <f t="shared" si="34"/>
        <v>28.215250000000001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36851.699999999997</v>
      </c>
      <c r="D1489" s="1">
        <v>0</v>
      </c>
      <c r="E1489" s="1">
        <v>0</v>
      </c>
      <c r="F1489" s="1">
        <v>0</v>
      </c>
      <c r="G1489" s="2">
        <f t="shared" si="34"/>
        <v>368.517</v>
      </c>
      <c r="H1489" s="2">
        <f t="shared" si="35"/>
        <v>0.30000000000291038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8553.73</v>
      </c>
      <c r="D1491" s="1">
        <v>0</v>
      </c>
      <c r="E1491" s="1">
        <v>0</v>
      </c>
      <c r="F1491" s="1">
        <v>0</v>
      </c>
      <c r="G1491" s="2">
        <f t="shared" si="34"/>
        <v>102.64475999999999</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7253.52</v>
      </c>
      <c r="D1492" s="1">
        <v>0</v>
      </c>
      <c r="E1492" s="1">
        <v>0</v>
      </c>
      <c r="F1492" s="1">
        <v>0</v>
      </c>
      <c r="G1492" s="2">
        <f t="shared" si="34"/>
        <v>94.295760000000001</v>
      </c>
      <c r="H1492" s="2">
        <f t="shared" si="35"/>
        <v>0.47999999999956344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2905558.61</v>
      </c>
      <c r="D1499" s="1">
        <v>0</v>
      </c>
      <c r="E1499" s="1">
        <v>0</v>
      </c>
      <c r="F1499" s="1">
        <v>0</v>
      </c>
      <c r="G1499" s="2">
        <f t="shared" si="34"/>
        <v>58111.172200000001</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2898462.6799999997</v>
      </c>
      <c r="D1501" s="1">
        <v>0</v>
      </c>
      <c r="E1501" s="1">
        <v>0</v>
      </c>
      <c r="F1501" s="1">
        <v>0</v>
      </c>
      <c r="G1501" s="2">
        <f t="shared" si="34"/>
        <v>63766.17895999999</v>
      </c>
      <c r="H1501" s="2">
        <f t="shared" si="35"/>
        <v>0.32000000029802322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2344100.5</v>
      </c>
      <c r="D1502" s="1">
        <v>0</v>
      </c>
      <c r="E1502" s="1">
        <v>0</v>
      </c>
      <c r="F1502" s="1">
        <v>0</v>
      </c>
      <c r="G1502" s="2">
        <f t="shared" si="34"/>
        <v>53914.311499999996</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495536.26</v>
      </c>
      <c r="D1503" s="1">
        <v>0</v>
      </c>
      <c r="E1503" s="1">
        <v>0</v>
      </c>
      <c r="F1503" s="1">
        <v>0</v>
      </c>
      <c r="G1503" s="2">
        <f t="shared" si="34"/>
        <v>11892.87024</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1289.19</v>
      </c>
      <c r="D1504" s="1">
        <v>0</v>
      </c>
      <c r="E1504" s="1">
        <v>0</v>
      </c>
      <c r="F1504" s="1">
        <v>0</v>
      </c>
      <c r="G1504" s="2">
        <f t="shared" si="34"/>
        <v>32.229750000000003</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36851.699999999997</v>
      </c>
      <c r="D1507" s="1">
        <v>0</v>
      </c>
      <c r="E1507" s="1">
        <v>0</v>
      </c>
      <c r="F1507" s="1">
        <v>0</v>
      </c>
      <c r="G1507" s="2">
        <f t="shared" si="34"/>
        <v>1031.8475999999998</v>
      </c>
      <c r="H1507" s="2">
        <f t="shared" si="35"/>
        <v>0.30000000000291038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20685.03</v>
      </c>
      <c r="D1509" s="1">
        <v>0</v>
      </c>
      <c r="E1509" s="1">
        <v>0</v>
      </c>
      <c r="F1509" s="1">
        <v>0</v>
      </c>
      <c r="G1509" s="2">
        <f t="shared" si="34"/>
        <v>620.55089999999996</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7095.93</v>
      </c>
      <c r="D1510" s="1">
        <v>0</v>
      </c>
      <c r="E1510" s="1">
        <v>0</v>
      </c>
      <c r="F1510" s="1">
        <v>0</v>
      </c>
      <c r="G1510" s="2">
        <f t="shared" si="34"/>
        <v>219.97383000000002</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227145.05000000028</v>
      </c>
      <c r="D1517" s="1">
        <v>0</v>
      </c>
      <c r="E1517" s="1">
        <v>0</v>
      </c>
      <c r="F1517" s="1">
        <v>0</v>
      </c>
      <c r="G1517" s="2">
        <f t="shared" si="34"/>
        <v>8631.5119000000104</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36950.379999999997</v>
      </c>
      <c r="D1518" s="1">
        <v>0</v>
      </c>
      <c r="E1518" s="1">
        <v>0</v>
      </c>
      <c r="F1518" s="1">
        <v>0</v>
      </c>
      <c r="G1518" s="2">
        <f t="shared" si="34"/>
        <v>1441.0648199999998</v>
      </c>
      <c r="H1518" s="2">
        <f t="shared" si="35"/>
        <v>0.37999999999738066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36786.089999999997</v>
      </c>
      <c r="D1524" s="1">
        <v>0</v>
      </c>
      <c r="E1524" s="1">
        <v>0</v>
      </c>
      <c r="F1524" s="1">
        <v>0</v>
      </c>
      <c r="G1524" s="2">
        <f t="shared" si="34"/>
        <v>1655.3740499999997</v>
      </c>
      <c r="H1524" s="2">
        <f t="shared" si="35"/>
        <v>8.999999999650754E-2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29759.45</v>
      </c>
      <c r="D1530" s="1">
        <v>0</v>
      </c>
      <c r="E1530" s="1">
        <v>0</v>
      </c>
      <c r="F1530" s="1">
        <v>0</v>
      </c>
      <c r="G1530" s="2">
        <f t="shared" si="34"/>
        <v>1517.7319499999999</v>
      </c>
      <c r="H1530" s="2">
        <f t="shared" si="35"/>
        <v>0.4500000000007276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29759.45</v>
      </c>
      <c r="D1531" s="1">
        <v>0</v>
      </c>
      <c r="E1531" s="1">
        <v>0</v>
      </c>
      <c r="F1531" s="1">
        <v>0</v>
      </c>
      <c r="G1531" s="2">
        <f t="shared" si="34"/>
        <v>1547.4913999999999</v>
      </c>
      <c r="H1531" s="2">
        <f t="shared" si="35"/>
        <v>0.4500000000007276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2870.08</v>
      </c>
      <c r="D1535" s="1">
        <v>0</v>
      </c>
      <c r="E1535" s="1">
        <v>0</v>
      </c>
      <c r="F1535" s="1">
        <v>0</v>
      </c>
      <c r="G1535" s="2">
        <f t="shared" si="34"/>
        <v>160.72448</v>
      </c>
      <c r="H1535" s="2">
        <f t="shared" si="35"/>
        <v>7.999999999992724E-2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2870.08</v>
      </c>
      <c r="D1536" s="1">
        <v>0</v>
      </c>
      <c r="E1536" s="1">
        <v>0</v>
      </c>
      <c r="F1536" s="1">
        <v>0</v>
      </c>
      <c r="G1536" s="2">
        <f t="shared" si="34"/>
        <v>163.59456</v>
      </c>
      <c r="H1536" s="2">
        <f t="shared" si="35"/>
        <v>7.999999999992724E-2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4156.5600000000004</v>
      </c>
      <c r="D1560" s="1">
        <v>0</v>
      </c>
      <c r="E1560" s="1">
        <v>0</v>
      </c>
      <c r="F1560" s="1">
        <v>0</v>
      </c>
      <c r="G1560" s="2">
        <f t="shared" si="34"/>
        <v>336.68136000000004</v>
      </c>
      <c r="H1560" s="2">
        <f t="shared" si="35"/>
        <v>0.43999999999959982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4156.5600000000004</v>
      </c>
      <c r="D1561" s="1">
        <v>0</v>
      </c>
      <c r="E1561" s="1">
        <v>0</v>
      </c>
      <c r="F1561" s="1">
        <v>0</v>
      </c>
      <c r="G1561" s="2">
        <f t="shared" si="34"/>
        <v>340.83792000000005</v>
      </c>
      <c r="H1561" s="2">
        <f t="shared" si="35"/>
        <v>0.43999999999959982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164.29</v>
      </c>
      <c r="D1565" s="1">
        <v>0</v>
      </c>
      <c r="E1565" s="1">
        <v>0</v>
      </c>
      <c r="F1565" s="1">
        <v>0</v>
      </c>
      <c r="G1565" s="2">
        <f t="shared" si="34"/>
        <v>14.128939999999998</v>
      </c>
      <c r="H1565" s="2">
        <f t="shared" si="35"/>
        <v>0.28999999999999204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164.29</v>
      </c>
      <c r="D1566" s="1">
        <v>0</v>
      </c>
      <c r="E1566" s="1">
        <v>0</v>
      </c>
      <c r="F1566" s="1">
        <v>0</v>
      </c>
      <c r="G1566" s="2">
        <f t="shared" si="34"/>
        <v>14.293229999999998</v>
      </c>
      <c r="H1566" s="2">
        <f t="shared" si="35"/>
        <v>0.28999999999999204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190194.67</v>
      </c>
      <c r="D1576" s="1">
        <v>0</v>
      </c>
      <c r="E1576" s="1">
        <v>0</v>
      </c>
      <c r="F1576" s="1">
        <v>0</v>
      </c>
      <c r="G1576" s="2">
        <f t="shared" si="34"/>
        <v>18448.882990000002</v>
      </c>
      <c r="H1576" s="2">
        <f t="shared" si="35"/>
        <v>0.32999999998719431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190194.67</v>
      </c>
      <c r="D1578" s="1">
        <v>0</v>
      </c>
      <c r="E1578" s="1">
        <v>0</v>
      </c>
      <c r="F1578" s="1">
        <v>0</v>
      </c>
      <c r="G1578" s="2">
        <f t="shared" si="34"/>
        <v>18829.272330000003</v>
      </c>
      <c r="H1578" s="2">
        <f t="shared" si="35"/>
        <v>0.32999999998719431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8192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2362391.2200000002</v>
      </c>
      <c r="I16" s="170">
        <f>'PR-RAS'!E6</f>
        <v>2880468.2199999997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2345782.5799999996</v>
      </c>
      <c r="I17" s="170">
        <f>'PR-RAS'!E151</f>
        <v>2869171.5900000003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24161.019999999495</v>
      </c>
      <c r="I19" s="171">
        <f>'PR-RAS'!E646</f>
        <v>19668.020000000466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3287579.3000000003</v>
      </c>
      <c r="I20" s="173">
        <f>BILANCA!E7</f>
        <v>3285592.43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202475.30000000002</v>
      </c>
      <c r="I21" s="175">
        <f>BILANCA!E68</f>
        <v>219028.58000000002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215214.99</v>
      </c>
      <c r="I22" s="175">
        <f>BILANCA!E176</f>
        <v>227145.05000000002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3274839.61</v>
      </c>
      <c r="I23" s="177">
        <f>BILANCA!E237</f>
        <v>3277475.9599999995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2355571.7799999998</v>
      </c>
      <c r="I27" s="175">
        <f>'RAS-funkcijski'!E114</f>
        <v>2876425.11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2355571.7799999998</v>
      </c>
      <c r="I28" s="179">
        <f>'RAS-funkcijski'!E141</f>
        <v>2876425.11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50795.03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50795.03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215214.99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227145.05000000028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36950.379999999997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190194.67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2" zoomScaleNormal="100" workbookViewId="0">
      <selection activeCell="E654" sqref="E6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2362391.2200000002</v>
      </c>
      <c r="E6" s="51">
        <f>E7+E44+E50+E82+E106+E124+E133+E139</f>
        <v>2880468.2199999997</v>
      </c>
      <c r="F6" s="52">
        <f t="shared" ref="F6:F131" si="0">IF(D6&lt;&gt;0,IF(E6/D6&gt;=100,"&gt;&gt;100",E6/D6*100),"-")</f>
        <v>121.93019494882813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2002804.49</v>
      </c>
      <c r="E50" s="51">
        <f>E51+E54+E59+E62+E65+E68+E71+E74+E77</f>
        <v>2523247.0099999998</v>
      </c>
      <c r="F50" s="52">
        <f t="shared" si="0"/>
        <v>125.98568769935201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1945577.83</v>
      </c>
      <c r="E68" s="51">
        <f t="shared" si="15"/>
        <v>2468996.9</v>
      </c>
      <c r="F68" s="52">
        <f t="shared" si="0"/>
        <v>126.90301369233839</v>
      </c>
    </row>
    <row r="69" spans="1:6" ht="12.75" customHeight="1" x14ac:dyDescent="0.2">
      <c r="A69" s="53" t="s">
        <v>184</v>
      </c>
      <c r="B69" s="85" t="s">
        <v>185</v>
      </c>
      <c r="C69" s="50" t="s">
        <v>184</v>
      </c>
      <c r="D69" s="242">
        <v>1941144.36</v>
      </c>
      <c r="E69" s="242">
        <v>2466676.54</v>
      </c>
      <c r="F69" s="52">
        <f t="shared" si="0"/>
        <v>127.0733177206872</v>
      </c>
    </row>
    <row r="70" spans="1:6" ht="24" x14ac:dyDescent="0.2">
      <c r="A70" s="53" t="s">
        <v>186</v>
      </c>
      <c r="B70" s="85" t="s">
        <v>187</v>
      </c>
      <c r="C70" s="50" t="s">
        <v>186</v>
      </c>
      <c r="D70" s="242">
        <v>4433.47</v>
      </c>
      <c r="E70" s="242">
        <v>2320.36</v>
      </c>
      <c r="F70" s="52">
        <f t="shared" si="0"/>
        <v>52.337333961885392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57226.66</v>
      </c>
      <c r="E74" s="51">
        <f t="shared" si="17"/>
        <v>54250.11</v>
      </c>
      <c r="F74" s="52">
        <f t="shared" si="0"/>
        <v>94.798665517085908</v>
      </c>
    </row>
    <row r="75" spans="1:6" ht="12.75" customHeight="1" x14ac:dyDescent="0.2">
      <c r="A75" s="53" t="s">
        <v>196</v>
      </c>
      <c r="B75" s="85" t="s">
        <v>197</v>
      </c>
      <c r="C75" s="50" t="s">
        <v>196</v>
      </c>
      <c r="D75" s="242">
        <v>57226.66</v>
      </c>
      <c r="E75" s="242">
        <v>54250.11</v>
      </c>
      <c r="F75" s="52">
        <f t="shared" si="0"/>
        <v>94.798665517085908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32780.410000000003</v>
      </c>
      <c r="E106" s="51">
        <f t="shared" si="23"/>
        <v>28055.27</v>
      </c>
      <c r="F106" s="52">
        <f t="shared" si="0"/>
        <v>85.585476203622818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32780.410000000003</v>
      </c>
      <c r="E112" s="51">
        <f t="shared" si="25"/>
        <v>28055.27</v>
      </c>
      <c r="F112" s="52">
        <f t="shared" si="0"/>
        <v>85.585476203622818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32780.410000000003</v>
      </c>
      <c r="E117" s="242">
        <v>28055.27</v>
      </c>
      <c r="F117" s="52">
        <f t="shared" si="0"/>
        <v>85.585476203622818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52420.03</v>
      </c>
      <c r="E124" s="51">
        <f t="shared" si="27"/>
        <v>46930.179999999993</v>
      </c>
      <c r="F124" s="52">
        <f t="shared" si="0"/>
        <v>89.527190274404646</v>
      </c>
    </row>
    <row r="125" spans="1:6" ht="12.75" customHeight="1" x14ac:dyDescent="0.2">
      <c r="A125" s="53">
        <v>661</v>
      </c>
      <c r="B125" s="86" t="s">
        <v>296</v>
      </c>
      <c r="C125" s="50" t="s">
        <v>297</v>
      </c>
      <c r="D125" s="51">
        <f t="shared" ref="D125:E125" si="28">SUM(D126:D127)</f>
        <v>44598.62</v>
      </c>
      <c r="E125" s="51">
        <f t="shared" si="28"/>
        <v>42658.84</v>
      </c>
      <c r="F125" s="52">
        <f t="shared" si="0"/>
        <v>95.650582910412908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44598.62</v>
      </c>
      <c r="E127" s="242">
        <v>42658.84</v>
      </c>
      <c r="F127" s="52">
        <f t="shared" si="0"/>
        <v>95.650582910412908</v>
      </c>
    </row>
    <row r="128" spans="1:6" ht="24" x14ac:dyDescent="0.2">
      <c r="A128" s="53">
        <v>663</v>
      </c>
      <c r="B128" s="231" t="s">
        <v>302</v>
      </c>
      <c r="C128" s="50" t="s">
        <v>303</v>
      </c>
      <c r="D128" s="51">
        <f t="shared" ref="D128:E128" si="29">SUM(D129:D132)</f>
        <v>7821.41</v>
      </c>
      <c r="E128" s="51">
        <f t="shared" si="29"/>
        <v>4271.34</v>
      </c>
      <c r="F128" s="52">
        <f t="shared" si="0"/>
        <v>54.610869395671621</v>
      </c>
    </row>
    <row r="129" spans="1:6" ht="12.75" customHeight="1" x14ac:dyDescent="0.2">
      <c r="A129" s="53">
        <v>6631</v>
      </c>
      <c r="B129" s="86" t="s">
        <v>304</v>
      </c>
      <c r="C129" s="50" t="s">
        <v>305</v>
      </c>
      <c r="D129" s="242">
        <v>7792.48</v>
      </c>
      <c r="E129" s="242">
        <v>4271.34</v>
      </c>
      <c r="F129" s="52">
        <f t="shared" si="0"/>
        <v>54.813615177709792</v>
      </c>
    </row>
    <row r="130" spans="1:6" ht="12.75" customHeight="1" x14ac:dyDescent="0.2">
      <c r="A130" s="53">
        <v>6632</v>
      </c>
      <c r="B130" s="232" t="s">
        <v>306</v>
      </c>
      <c r="C130" s="50" t="s">
        <v>307</v>
      </c>
      <c r="D130" s="242">
        <v>28.93</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271944.57</v>
      </c>
      <c r="E133" s="51">
        <f t="shared" si="30"/>
        <v>282235.75</v>
      </c>
      <c r="F133" s="52">
        <f t="shared" ref="F133:F223" si="31">IF(D133&lt;&gt;0,IF(E133/D133&gt;=100,"&gt;&gt;100",E133/D133*100),"-")</f>
        <v>103.78429324770117</v>
      </c>
    </row>
    <row r="134" spans="1:6" ht="24" x14ac:dyDescent="0.2">
      <c r="A134" s="53">
        <v>671</v>
      </c>
      <c r="B134" s="232" t="s">
        <v>314</v>
      </c>
      <c r="C134" s="50" t="s">
        <v>315</v>
      </c>
      <c r="D134" s="51">
        <f t="shared" ref="D134:E134" si="32">SUM(D135:D137)</f>
        <v>271944.57</v>
      </c>
      <c r="E134" s="51">
        <f t="shared" si="32"/>
        <v>282235.75</v>
      </c>
      <c r="F134" s="52">
        <f t="shared" si="31"/>
        <v>103.78429324770117</v>
      </c>
    </row>
    <row r="135" spans="1:6" ht="12.75" customHeight="1" x14ac:dyDescent="0.2">
      <c r="A135" s="53">
        <v>6711</v>
      </c>
      <c r="B135" s="85" t="s">
        <v>316</v>
      </c>
      <c r="C135" s="50" t="s">
        <v>317</v>
      </c>
      <c r="D135" s="242">
        <v>271944.57</v>
      </c>
      <c r="E135" s="242">
        <v>282235.75</v>
      </c>
      <c r="F135" s="52">
        <f t="shared" si="31"/>
        <v>103.78429324770117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2441.7199999999998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2441.7199999999998</v>
      </c>
      <c r="E150" s="242"/>
      <c r="F150" s="52">
        <f t="shared" si="31"/>
        <v>0</v>
      </c>
    </row>
    <row r="151" spans="1:6" ht="12.75" customHeight="1" x14ac:dyDescent="0.2">
      <c r="A151" s="53">
        <v>3</v>
      </c>
      <c r="B151" s="85" t="s">
        <v>348</v>
      </c>
      <c r="C151" s="50" t="s">
        <v>56</v>
      </c>
      <c r="D151" s="51">
        <f t="shared" ref="D151:E151" si="35">D152+D163+D196+D215+D224+D252+D263</f>
        <v>2345782.5799999996</v>
      </c>
      <c r="E151" s="51">
        <f t="shared" si="35"/>
        <v>2869171.5900000003</v>
      </c>
      <c r="F151" s="52">
        <f t="shared" si="31"/>
        <v>122.31191477259588</v>
      </c>
    </row>
    <row r="152" spans="1:6" ht="12.75" customHeight="1" x14ac:dyDescent="0.2">
      <c r="A152" s="53">
        <v>31</v>
      </c>
      <c r="B152" s="85" t="s">
        <v>349</v>
      </c>
      <c r="C152" s="50" t="s">
        <v>35</v>
      </c>
      <c r="D152" s="51">
        <f t="shared" ref="D152:E152" si="36">D153+D158+D159</f>
        <v>1816954.48</v>
      </c>
      <c r="E152" s="51">
        <f t="shared" si="36"/>
        <v>2337498.7600000002</v>
      </c>
      <c r="F152" s="52">
        <f t="shared" si="31"/>
        <v>128.64927469179085</v>
      </c>
    </row>
    <row r="153" spans="1:6" ht="12.75" customHeight="1" x14ac:dyDescent="0.2">
      <c r="A153" s="53">
        <v>311</v>
      </c>
      <c r="B153" s="85" t="s">
        <v>350</v>
      </c>
      <c r="C153" s="50" t="s">
        <v>351</v>
      </c>
      <c r="D153" s="51">
        <f t="shared" ref="D153:E153" si="37">SUM(D154:D157)</f>
        <v>1502617.17</v>
      </c>
      <c r="E153" s="51">
        <f t="shared" si="37"/>
        <v>1944324.6800000002</v>
      </c>
      <c r="F153" s="52">
        <f t="shared" si="31"/>
        <v>129.39587799332816</v>
      </c>
    </row>
    <row r="154" spans="1:6" ht="12.75" customHeight="1" x14ac:dyDescent="0.2">
      <c r="A154" s="53">
        <v>3111</v>
      </c>
      <c r="B154" s="85" t="s">
        <v>352</v>
      </c>
      <c r="C154" s="50" t="s">
        <v>353</v>
      </c>
      <c r="D154" s="242">
        <v>1423874.21</v>
      </c>
      <c r="E154" s="242">
        <v>1831414.62</v>
      </c>
      <c r="F154" s="52">
        <f t="shared" si="31"/>
        <v>128.62193915289751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34751.5</v>
      </c>
      <c r="E156" s="242">
        <v>50981.52</v>
      </c>
      <c r="F156" s="52">
        <f t="shared" si="31"/>
        <v>146.70307756499719</v>
      </c>
    </row>
    <row r="157" spans="1:6" ht="12.75" customHeight="1" x14ac:dyDescent="0.2">
      <c r="A157" s="53">
        <v>3114</v>
      </c>
      <c r="B157" s="85" t="s">
        <v>358</v>
      </c>
      <c r="C157" s="50" t="s">
        <v>359</v>
      </c>
      <c r="D157" s="242">
        <v>43991.46</v>
      </c>
      <c r="E157" s="242">
        <v>61928.54</v>
      </c>
      <c r="F157" s="52">
        <f t="shared" si="31"/>
        <v>140.77400477274452</v>
      </c>
    </row>
    <row r="158" spans="1:6" ht="12.75" customHeight="1" x14ac:dyDescent="0.2">
      <c r="A158" s="53">
        <v>312</v>
      </c>
      <c r="B158" s="85" t="s">
        <v>360</v>
      </c>
      <c r="C158" s="50" t="s">
        <v>361</v>
      </c>
      <c r="D158" s="242">
        <v>69921.33</v>
      </c>
      <c r="E158" s="242">
        <v>78620.37</v>
      </c>
      <c r="F158" s="52">
        <f t="shared" si="31"/>
        <v>112.44118211138145</v>
      </c>
    </row>
    <row r="159" spans="1:6" ht="12.75" customHeight="1" x14ac:dyDescent="0.2">
      <c r="A159" s="53">
        <v>313</v>
      </c>
      <c r="B159" s="85" t="s">
        <v>362</v>
      </c>
      <c r="C159" s="50" t="s">
        <v>363</v>
      </c>
      <c r="D159" s="51">
        <f t="shared" ref="D159:E159" si="38">SUM(D160:D162)</f>
        <v>244415.98</v>
      </c>
      <c r="E159" s="51">
        <f t="shared" si="38"/>
        <v>314553.71000000002</v>
      </c>
      <c r="F159" s="52">
        <f t="shared" si="31"/>
        <v>128.69604925177151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244415.98</v>
      </c>
      <c r="E161" s="242">
        <v>314553.71000000002</v>
      </c>
      <c r="F161" s="52">
        <f t="shared" si="31"/>
        <v>128.69604925177151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495614.64999999997</v>
      </c>
      <c r="E163" s="51">
        <f t="shared" si="39"/>
        <v>489140.91</v>
      </c>
      <c r="F163" s="52">
        <f t="shared" si="31"/>
        <v>98.693795673715456</v>
      </c>
    </row>
    <row r="164" spans="1:6" ht="12.75" customHeight="1" x14ac:dyDescent="0.2">
      <c r="A164" s="53">
        <v>321</v>
      </c>
      <c r="B164" s="85" t="s">
        <v>371</v>
      </c>
      <c r="C164" s="50" t="s">
        <v>372</v>
      </c>
      <c r="D164" s="51">
        <f t="shared" ref="D164:E164" si="40">SUM(D165:D168)</f>
        <v>31727.37</v>
      </c>
      <c r="E164" s="51">
        <f t="shared" si="40"/>
        <v>36655.759999999995</v>
      </c>
      <c r="F164" s="52">
        <f t="shared" si="31"/>
        <v>115.53355982547559</v>
      </c>
    </row>
    <row r="165" spans="1:6" ht="12.75" customHeight="1" x14ac:dyDescent="0.2">
      <c r="A165" s="53">
        <v>3211</v>
      </c>
      <c r="B165" s="85" t="s">
        <v>373</v>
      </c>
      <c r="C165" s="50" t="s">
        <v>374</v>
      </c>
      <c r="D165" s="242">
        <v>9264.23</v>
      </c>
      <c r="E165" s="242">
        <v>11094.57</v>
      </c>
      <c r="F165" s="52">
        <f t="shared" si="31"/>
        <v>119.75706561689424</v>
      </c>
    </row>
    <row r="166" spans="1:6" ht="12.75" customHeight="1" x14ac:dyDescent="0.2">
      <c r="A166" s="53">
        <v>3212</v>
      </c>
      <c r="B166" s="85" t="s">
        <v>375</v>
      </c>
      <c r="C166" s="50" t="s">
        <v>376</v>
      </c>
      <c r="D166" s="242">
        <v>21523.71</v>
      </c>
      <c r="E166" s="242">
        <v>23145.19</v>
      </c>
      <c r="F166" s="52">
        <f t="shared" si="31"/>
        <v>107.5334596126783</v>
      </c>
    </row>
    <row r="167" spans="1:6" ht="12.75" customHeight="1" x14ac:dyDescent="0.2">
      <c r="A167" s="53">
        <v>3213</v>
      </c>
      <c r="B167" s="85" t="s">
        <v>377</v>
      </c>
      <c r="C167" s="50" t="s">
        <v>378</v>
      </c>
      <c r="D167" s="242">
        <v>939.43</v>
      </c>
      <c r="E167" s="242">
        <v>2416</v>
      </c>
      <c r="F167" s="52">
        <f t="shared" si="31"/>
        <v>257.17722448718905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319958.13999999996</v>
      </c>
      <c r="E169" s="51">
        <f t="shared" si="41"/>
        <v>286936.45</v>
      </c>
      <c r="F169" s="52">
        <f t="shared" si="31"/>
        <v>89.679371807824623</v>
      </c>
    </row>
    <row r="170" spans="1:6" ht="12.75" customHeight="1" x14ac:dyDescent="0.2">
      <c r="A170" s="53">
        <v>3221</v>
      </c>
      <c r="B170" s="85" t="s">
        <v>383</v>
      </c>
      <c r="C170" s="50" t="s">
        <v>384</v>
      </c>
      <c r="D170" s="242">
        <v>20516.8</v>
      </c>
      <c r="E170" s="242">
        <v>17253.3</v>
      </c>
      <c r="F170" s="52">
        <f t="shared" si="31"/>
        <v>84.09352335646885</v>
      </c>
    </row>
    <row r="171" spans="1:6" ht="12.75" customHeight="1" x14ac:dyDescent="0.2">
      <c r="A171" s="53">
        <v>3222</v>
      </c>
      <c r="B171" s="85" t="s">
        <v>385</v>
      </c>
      <c r="C171" s="50" t="s">
        <v>386</v>
      </c>
      <c r="D171" s="242">
        <v>163447.12</v>
      </c>
      <c r="E171" s="242">
        <v>176723.03</v>
      </c>
      <c r="F171" s="52">
        <f t="shared" si="31"/>
        <v>108.12244963386324</v>
      </c>
    </row>
    <row r="172" spans="1:6" ht="12.75" customHeight="1" x14ac:dyDescent="0.2">
      <c r="A172" s="53">
        <v>3223</v>
      </c>
      <c r="B172" s="85" t="s">
        <v>387</v>
      </c>
      <c r="C172" s="50" t="s">
        <v>388</v>
      </c>
      <c r="D172" s="242">
        <v>119638.51</v>
      </c>
      <c r="E172" s="242">
        <v>87630.34</v>
      </c>
      <c r="F172" s="52">
        <f t="shared" si="31"/>
        <v>73.245930595424497</v>
      </c>
    </row>
    <row r="173" spans="1:6" ht="12.75" customHeight="1" x14ac:dyDescent="0.2">
      <c r="A173" s="53">
        <v>3224</v>
      </c>
      <c r="B173" s="85" t="s">
        <v>389</v>
      </c>
      <c r="C173" s="50" t="s">
        <v>390</v>
      </c>
      <c r="D173" s="242">
        <v>6632.04</v>
      </c>
      <c r="E173" s="242">
        <v>3499.36</v>
      </c>
      <c r="F173" s="52">
        <f t="shared" si="31"/>
        <v>52.764458597957798</v>
      </c>
    </row>
    <row r="174" spans="1:6" ht="12.75" customHeight="1" x14ac:dyDescent="0.2">
      <c r="A174" s="53">
        <v>3225</v>
      </c>
      <c r="B174" s="85" t="s">
        <v>391</v>
      </c>
      <c r="C174" s="50" t="s">
        <v>392</v>
      </c>
      <c r="D174" s="242">
        <v>7844.94</v>
      </c>
      <c r="E174" s="242">
        <v>92.14</v>
      </c>
      <c r="F174" s="52">
        <f t="shared" si="31"/>
        <v>1.1745150377185805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1878.73</v>
      </c>
      <c r="E176" s="242">
        <v>1738.28</v>
      </c>
      <c r="F176" s="52">
        <f t="shared" si="31"/>
        <v>92.524205181159616</v>
      </c>
    </row>
    <row r="177" spans="1:6" ht="12.75" customHeight="1" x14ac:dyDescent="0.2">
      <c r="A177" s="53">
        <v>323</v>
      </c>
      <c r="B177" s="85" t="s">
        <v>397</v>
      </c>
      <c r="C177" s="50" t="s">
        <v>398</v>
      </c>
      <c r="D177" s="51">
        <f t="shared" ref="D177:E177" si="42">SUM(D178:D186)</f>
        <v>139560.46</v>
      </c>
      <c r="E177" s="51">
        <f t="shared" si="42"/>
        <v>157898.52999999997</v>
      </c>
      <c r="F177" s="52">
        <f t="shared" si="31"/>
        <v>113.13987500471121</v>
      </c>
    </row>
    <row r="178" spans="1:6" ht="12.75" customHeight="1" x14ac:dyDescent="0.2">
      <c r="A178" s="53">
        <v>3231</v>
      </c>
      <c r="B178" s="85" t="s">
        <v>399</v>
      </c>
      <c r="C178" s="50" t="s">
        <v>400</v>
      </c>
      <c r="D178" s="242">
        <v>61670.21</v>
      </c>
      <c r="E178" s="242">
        <v>75497.37</v>
      </c>
      <c r="F178" s="52">
        <f t="shared" si="31"/>
        <v>122.42113331542083</v>
      </c>
    </row>
    <row r="179" spans="1:6" ht="12.75" customHeight="1" x14ac:dyDescent="0.2">
      <c r="A179" s="53">
        <v>3232</v>
      </c>
      <c r="B179" s="85" t="s">
        <v>401</v>
      </c>
      <c r="C179" s="50" t="s">
        <v>402</v>
      </c>
      <c r="D179" s="242">
        <v>4157.4799999999996</v>
      </c>
      <c r="E179" s="242">
        <v>11044.87</v>
      </c>
      <c r="F179" s="52">
        <f t="shared" si="31"/>
        <v>265.66261292898588</v>
      </c>
    </row>
    <row r="180" spans="1:6" ht="12.75" customHeight="1" x14ac:dyDescent="0.2">
      <c r="A180" s="53">
        <v>3233</v>
      </c>
      <c r="B180" s="85" t="s">
        <v>403</v>
      </c>
      <c r="C180" s="50" t="s">
        <v>404</v>
      </c>
      <c r="D180" s="242">
        <v>579.05999999999995</v>
      </c>
      <c r="E180" s="242">
        <v>461.62</v>
      </c>
      <c r="F180" s="52">
        <f t="shared" si="31"/>
        <v>79.718854695541054</v>
      </c>
    </row>
    <row r="181" spans="1:6" ht="12.75" customHeight="1" x14ac:dyDescent="0.2">
      <c r="A181" s="53">
        <v>3234</v>
      </c>
      <c r="B181" s="85" t="s">
        <v>405</v>
      </c>
      <c r="C181" s="50" t="s">
        <v>406</v>
      </c>
      <c r="D181" s="242">
        <v>10149.18</v>
      </c>
      <c r="E181" s="242">
        <v>13643.67</v>
      </c>
      <c r="F181" s="52">
        <f t="shared" si="31"/>
        <v>134.43125454470214</v>
      </c>
    </row>
    <row r="182" spans="1:6" ht="12.75" customHeight="1" x14ac:dyDescent="0.2">
      <c r="A182" s="53">
        <v>3235</v>
      </c>
      <c r="B182" s="85" t="s">
        <v>407</v>
      </c>
      <c r="C182" s="50" t="s">
        <v>408</v>
      </c>
      <c r="D182" s="242">
        <v>32480.080000000002</v>
      </c>
      <c r="E182" s="242">
        <v>35715.449999999997</v>
      </c>
      <c r="F182" s="52">
        <f t="shared" si="31"/>
        <v>109.96108999731527</v>
      </c>
    </row>
    <row r="183" spans="1:6" ht="12.75" customHeight="1" x14ac:dyDescent="0.2">
      <c r="A183" s="53">
        <v>3236</v>
      </c>
      <c r="B183" s="85" t="s">
        <v>409</v>
      </c>
      <c r="C183" s="50" t="s">
        <v>410</v>
      </c>
      <c r="D183" s="242">
        <v>4256.92</v>
      </c>
      <c r="E183" s="242">
        <v>1472.3</v>
      </c>
      <c r="F183" s="52">
        <f t="shared" si="31"/>
        <v>34.586038732228936</v>
      </c>
    </row>
    <row r="184" spans="1:6" ht="12.75" customHeight="1" x14ac:dyDescent="0.2">
      <c r="A184" s="53">
        <v>3237</v>
      </c>
      <c r="B184" s="85" t="s">
        <v>411</v>
      </c>
      <c r="C184" s="50" t="s">
        <v>412</v>
      </c>
      <c r="D184" s="242">
        <v>5287.92</v>
      </c>
      <c r="E184" s="242">
        <v>4294.5600000000004</v>
      </c>
      <c r="F184" s="52">
        <f t="shared" si="31"/>
        <v>81.21454182362821</v>
      </c>
    </row>
    <row r="185" spans="1:6" ht="12.75" customHeight="1" x14ac:dyDescent="0.2">
      <c r="A185" s="53">
        <v>3238</v>
      </c>
      <c r="B185" s="85" t="s">
        <v>413</v>
      </c>
      <c r="C185" s="50" t="s">
        <v>414</v>
      </c>
      <c r="D185" s="242">
        <v>2663.41</v>
      </c>
      <c r="E185" s="242">
        <v>2814.33</v>
      </c>
      <c r="F185" s="52">
        <f t="shared" si="31"/>
        <v>105.66642011556613</v>
      </c>
    </row>
    <row r="186" spans="1:6" ht="12.75" customHeight="1" x14ac:dyDescent="0.2">
      <c r="A186" s="53">
        <v>3239</v>
      </c>
      <c r="B186" s="85" t="s">
        <v>415</v>
      </c>
      <c r="C186" s="50" t="s">
        <v>416</v>
      </c>
      <c r="D186" s="242">
        <v>18316.2</v>
      </c>
      <c r="E186" s="242">
        <v>12954.36</v>
      </c>
      <c r="F186" s="52">
        <f t="shared" si="31"/>
        <v>70.726242342844031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4368.68</v>
      </c>
      <c r="E188" s="51">
        <f t="shared" si="43"/>
        <v>7650.17</v>
      </c>
      <c r="F188" s="52">
        <f t="shared" si="31"/>
        <v>175.11399324281018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684.27</v>
      </c>
      <c r="E190" s="242">
        <v>769.88</v>
      </c>
      <c r="F190" s="52">
        <f t="shared" si="31"/>
        <v>112.51114326216261</v>
      </c>
    </row>
    <row r="191" spans="1:6" ht="12.75" customHeight="1" x14ac:dyDescent="0.2">
      <c r="A191" s="53">
        <v>3293</v>
      </c>
      <c r="B191" s="85" t="s">
        <v>425</v>
      </c>
      <c r="C191" s="50" t="s">
        <v>426</v>
      </c>
      <c r="D191" s="242">
        <v>1250.48</v>
      </c>
      <c r="E191" s="242">
        <v>494.92</v>
      </c>
      <c r="F191" s="52">
        <f t="shared" si="31"/>
        <v>39.578401893672833</v>
      </c>
    </row>
    <row r="192" spans="1:6" ht="12.75" customHeight="1" x14ac:dyDescent="0.2">
      <c r="A192" s="53">
        <v>3294</v>
      </c>
      <c r="B192" s="85" t="s">
        <v>427</v>
      </c>
      <c r="C192" s="50" t="s">
        <v>428</v>
      </c>
      <c r="D192" s="242">
        <v>163.09</v>
      </c>
      <c r="E192" s="242">
        <v>188.09</v>
      </c>
      <c r="F192" s="52">
        <f t="shared" si="31"/>
        <v>115.32895947023117</v>
      </c>
    </row>
    <row r="193" spans="1:6" ht="12.75" customHeight="1" x14ac:dyDescent="0.2">
      <c r="A193" s="53">
        <v>3295</v>
      </c>
      <c r="B193" s="85" t="s">
        <v>429</v>
      </c>
      <c r="C193" s="50" t="s">
        <v>430</v>
      </c>
      <c r="D193" s="242">
        <v>435.49</v>
      </c>
      <c r="E193" s="242">
        <v>649.22</v>
      </c>
      <c r="F193" s="52">
        <f t="shared" si="31"/>
        <v>149.07805001262946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1835.35</v>
      </c>
      <c r="E195" s="242">
        <v>5548.06</v>
      </c>
      <c r="F195" s="52">
        <f t="shared" si="31"/>
        <v>302.28893671506802</v>
      </c>
    </row>
    <row r="196" spans="1:6" ht="12.75" customHeight="1" x14ac:dyDescent="0.2">
      <c r="A196" s="53">
        <v>34</v>
      </c>
      <c r="B196" s="232" t="s">
        <v>435</v>
      </c>
      <c r="C196" s="50" t="s">
        <v>436</v>
      </c>
      <c r="D196" s="51">
        <f t="shared" ref="D196:E196" si="44">D197+D202+D210</f>
        <v>1197.57</v>
      </c>
      <c r="E196" s="51">
        <f t="shared" si="44"/>
        <v>4030.75</v>
      </c>
      <c r="F196" s="52">
        <f t="shared" si="31"/>
        <v>336.57740257354476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1197.57</v>
      </c>
      <c r="E210" s="51">
        <f t="shared" si="47"/>
        <v>4030.75</v>
      </c>
      <c r="F210" s="52">
        <f t="shared" si="31"/>
        <v>336.57740257354476</v>
      </c>
    </row>
    <row r="211" spans="1:6" ht="12.75" customHeight="1" x14ac:dyDescent="0.2">
      <c r="A211" s="53">
        <v>3431</v>
      </c>
      <c r="B211" s="232" t="s">
        <v>465</v>
      </c>
      <c r="C211" s="50" t="s">
        <v>466</v>
      </c>
      <c r="D211" s="242">
        <v>1027.97</v>
      </c>
      <c r="E211" s="242">
        <v>1140.8499999999999</v>
      </c>
      <c r="F211" s="52">
        <f t="shared" si="31"/>
        <v>110.98086520034632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169.6</v>
      </c>
      <c r="E213" s="242">
        <v>2889.9</v>
      </c>
      <c r="F213" s="52">
        <f t="shared" si="31"/>
        <v>1703.9504716981135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30399.03</v>
      </c>
      <c r="E252" s="51">
        <f t="shared" si="63"/>
        <v>36710.1</v>
      </c>
      <c r="F252" s="52">
        <f t="shared" ref="F252:F258" si="64">IF(D252&lt;&gt;0,IF(E252/D252&gt;=100,"&gt;&gt;100",E252/D252*100),"-")</f>
        <v>120.7607611163909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30399.03</v>
      </c>
      <c r="E259" s="51">
        <f t="shared" si="66"/>
        <v>36710.1</v>
      </c>
      <c r="F259" s="52">
        <f t="shared" ref="F259:F262" si="67">IF(D259&lt;&gt;0,IF(E259/D259&gt;=100,"&gt;&gt;100",E259/D259*100),"-")</f>
        <v>120.7607611163909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30399.03</v>
      </c>
      <c r="E261" s="242">
        <v>36710.1</v>
      </c>
      <c r="F261" s="52">
        <f t="shared" si="67"/>
        <v>120.7607611163909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1616.85</v>
      </c>
      <c r="E263" s="51">
        <f t="shared" si="68"/>
        <v>1791.07</v>
      </c>
      <c r="F263" s="52">
        <f t="shared" ref="F263:F267" si="69">IF(D263&lt;&gt;0,IF(E263/D263&gt;=100,"&gt;&gt;100",E263/D263*100),"-")</f>
        <v>110.77527290719608</v>
      </c>
    </row>
    <row r="264" spans="1:6" ht="12.75" customHeight="1" x14ac:dyDescent="0.2">
      <c r="A264" s="53">
        <v>381</v>
      </c>
      <c r="B264" s="85" t="s">
        <v>567</v>
      </c>
      <c r="C264" s="50" t="s">
        <v>568</v>
      </c>
      <c r="D264" s="51">
        <f t="shared" ref="D264:E264" si="70">SUM(D265:D267)</f>
        <v>1616.85</v>
      </c>
      <c r="E264" s="51">
        <f t="shared" si="70"/>
        <v>1649.47</v>
      </c>
      <c r="F264" s="52">
        <f t="shared" si="69"/>
        <v>102.01750316974365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1616.85</v>
      </c>
      <c r="E266" s="242">
        <v>1649.47</v>
      </c>
      <c r="F266" s="52">
        <f t="shared" si="69"/>
        <v>102.01750316974365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141.6</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v>141.6</v>
      </c>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2345782.5799999996</v>
      </c>
      <c r="E289" s="51">
        <f t="shared" si="79"/>
        <v>2869171.5900000003</v>
      </c>
      <c r="F289" s="52">
        <f t="shared" si="76"/>
        <v>122.31191477259588</v>
      </c>
    </row>
    <row r="290" spans="1:6" ht="12.75" customHeight="1" x14ac:dyDescent="0.2">
      <c r="A290" s="53" t="s">
        <v>608</v>
      </c>
      <c r="B290" s="85" t="s">
        <v>619</v>
      </c>
      <c r="C290" s="50" t="s">
        <v>620</v>
      </c>
      <c r="D290" s="51">
        <f>IF(D6&gt;=D289,D6-D289,0)</f>
        <v>16608.640000000596</v>
      </c>
      <c r="E290" s="51">
        <f>IF(E6&gt;=E289,E6-E289,0)</f>
        <v>11296.629999999423</v>
      </c>
      <c r="F290" s="52">
        <f t="shared" si="76"/>
        <v>68.016586547718632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25119.42</v>
      </c>
      <c r="E293" s="242">
        <v>17688.13</v>
      </c>
      <c r="F293" s="52">
        <f t="shared" si="76"/>
        <v>70.416156105515185</v>
      </c>
    </row>
    <row r="294" spans="1:6" ht="12.75" customHeight="1" x14ac:dyDescent="0.2">
      <c r="A294" s="53">
        <v>96</v>
      </c>
      <c r="B294" s="85" t="s">
        <v>627</v>
      </c>
      <c r="C294" s="50" t="s">
        <v>628</v>
      </c>
      <c r="D294" s="242">
        <v>8627.27</v>
      </c>
      <c r="E294" s="242">
        <v>9296.2999999999993</v>
      </c>
      <c r="F294" s="52">
        <f t="shared" si="76"/>
        <v>107.75482858424506</v>
      </c>
    </row>
    <row r="295" spans="1:6" ht="24" x14ac:dyDescent="0.2">
      <c r="A295" s="53">
        <v>9661</v>
      </c>
      <c r="B295" s="85" t="s">
        <v>629</v>
      </c>
      <c r="C295" s="50" t="s">
        <v>630</v>
      </c>
      <c r="D295" s="242">
        <v>3860.39</v>
      </c>
      <c r="E295" s="242">
        <v>4242.9399999999996</v>
      </c>
      <c r="F295" s="52">
        <f t="shared" si="76"/>
        <v>109.90962053056815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611.84999999999991</v>
      </c>
      <c r="E298" s="51">
        <f t="shared" si="80"/>
        <v>449.89</v>
      </c>
      <c r="F298" s="52">
        <f t="shared" ref="F298:F418" si="81">IF(D298&lt;&gt;0,IF(E298/D298&gt;=100,"&gt;&gt;100",E298/D298*100),"-")</f>
        <v>73.529459834926868</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611.84999999999991</v>
      </c>
      <c r="E311" s="51">
        <f t="shared" si="85"/>
        <v>449.89</v>
      </c>
      <c r="F311" s="52">
        <f t="shared" si="81"/>
        <v>73.529459834926868</v>
      </c>
    </row>
    <row r="312" spans="1:6" ht="12.75" customHeight="1" x14ac:dyDescent="0.2">
      <c r="A312" s="53">
        <v>721</v>
      </c>
      <c r="B312" s="85" t="s">
        <v>662</v>
      </c>
      <c r="C312" s="50" t="s">
        <v>663</v>
      </c>
      <c r="D312" s="51">
        <f t="shared" ref="D312:E312" si="86">SUM(D313:D316)</f>
        <v>55.8</v>
      </c>
      <c r="E312" s="51">
        <f t="shared" si="86"/>
        <v>162.9</v>
      </c>
      <c r="F312" s="52">
        <f t="shared" si="81"/>
        <v>291.93548387096774</v>
      </c>
    </row>
    <row r="313" spans="1:6" ht="12.75" customHeight="1" x14ac:dyDescent="0.2">
      <c r="A313" s="53">
        <v>7211</v>
      </c>
      <c r="B313" s="85" t="s">
        <v>664</v>
      </c>
      <c r="C313" s="50" t="s">
        <v>665</v>
      </c>
      <c r="D313" s="242">
        <v>55.8</v>
      </c>
      <c r="E313" s="242">
        <v>162.9</v>
      </c>
      <c r="F313" s="52">
        <f t="shared" si="81"/>
        <v>291.93548387096774</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556.04999999999995</v>
      </c>
      <c r="E331" s="51">
        <f t="shared" si="89"/>
        <v>286.99</v>
      </c>
      <c r="F331" s="52">
        <f t="shared" si="81"/>
        <v>51.612265084075183</v>
      </c>
    </row>
    <row r="332" spans="1:6" ht="12.75" customHeight="1" x14ac:dyDescent="0.2">
      <c r="A332" s="53">
        <v>7241</v>
      </c>
      <c r="B332" s="85" t="s">
        <v>702</v>
      </c>
      <c r="C332" s="50" t="s">
        <v>703</v>
      </c>
      <c r="D332" s="242">
        <v>556.04999999999995</v>
      </c>
      <c r="E332" s="242">
        <v>286.99</v>
      </c>
      <c r="F332" s="52">
        <f t="shared" si="81"/>
        <v>51.612265084075183</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9789.2000000000007</v>
      </c>
      <c r="E350" s="51">
        <f t="shared" si="95"/>
        <v>7253.52</v>
      </c>
      <c r="F350" s="52">
        <f t="shared" si="81"/>
        <v>74.097168307931199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9789.2000000000007</v>
      </c>
      <c r="E363" s="51">
        <f t="shared" si="99"/>
        <v>7253.52</v>
      </c>
      <c r="F363" s="52">
        <f t="shared" si="81"/>
        <v>74.097168307931199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3515.37</v>
      </c>
      <c r="E369" s="51">
        <f t="shared" si="101"/>
        <v>2562.14</v>
      </c>
      <c r="F369" s="52">
        <f t="shared" si="81"/>
        <v>72.883935403670165</v>
      </c>
    </row>
    <row r="370" spans="1:6" ht="12.75" customHeight="1" x14ac:dyDescent="0.2">
      <c r="A370" s="53">
        <v>4221</v>
      </c>
      <c r="B370" s="85" t="s">
        <v>674</v>
      </c>
      <c r="C370" s="50" t="s">
        <v>766</v>
      </c>
      <c r="D370" s="242">
        <v>3515.37</v>
      </c>
      <c r="E370" s="242">
        <v>185.99</v>
      </c>
      <c r="F370" s="52">
        <f t="shared" si="81"/>
        <v>5.2907659791145738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1540</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836.15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6273.83</v>
      </c>
      <c r="E383" s="51">
        <f t="shared" si="103"/>
        <v>4691.38</v>
      </c>
      <c r="F383" s="52">
        <f t="shared" si="81"/>
        <v>74.776970367383242</v>
      </c>
    </row>
    <row r="384" spans="1:6" ht="12.75" customHeight="1" x14ac:dyDescent="0.2">
      <c r="A384" s="53">
        <v>4241</v>
      </c>
      <c r="B384" s="85" t="s">
        <v>783</v>
      </c>
      <c r="C384" s="50" t="s">
        <v>784</v>
      </c>
      <c r="D384" s="242">
        <v>6273.83</v>
      </c>
      <c r="E384" s="242">
        <v>4691.38</v>
      </c>
      <c r="F384" s="52">
        <f t="shared" si="81"/>
        <v>74.776970367383242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9177.35</v>
      </c>
      <c r="E408" s="51">
        <f t="shared" si="111"/>
        <v>6803.63</v>
      </c>
      <c r="F408" s="52">
        <f t="shared" si="81"/>
        <v>74.135017189057834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6472.89</v>
      </c>
      <c r="E410" s="242">
        <v>6472.89</v>
      </c>
      <c r="F410" s="52">
        <f t="shared" si="81"/>
        <v>100</v>
      </c>
    </row>
    <row r="411" spans="1:6" ht="12.75" customHeight="1" x14ac:dyDescent="0.2">
      <c r="A411" s="53">
        <v>97</v>
      </c>
      <c r="B411" s="85" t="s">
        <v>827</v>
      </c>
      <c r="C411" s="50" t="s">
        <v>828</v>
      </c>
      <c r="D411" s="242">
        <v>2794.04</v>
      </c>
      <c r="E411" s="242">
        <v>2255.23</v>
      </c>
      <c r="F411" s="52">
        <f t="shared" si="81"/>
        <v>80.715737784713184</v>
      </c>
    </row>
    <row r="412" spans="1:6" ht="12.75" customHeight="1" x14ac:dyDescent="0.2">
      <c r="A412" s="53" t="s">
        <v>608</v>
      </c>
      <c r="B412" s="85" t="s">
        <v>829</v>
      </c>
      <c r="C412" s="50" t="s">
        <v>830</v>
      </c>
      <c r="D412" s="51">
        <f>D6+D298</f>
        <v>2363003.0700000003</v>
      </c>
      <c r="E412" s="51">
        <f>E6+E298</f>
        <v>2880918.11</v>
      </c>
      <c r="F412" s="52">
        <f t="shared" si="81"/>
        <v>121.91766259533465</v>
      </c>
    </row>
    <row r="413" spans="1:6" ht="12.75" customHeight="1" x14ac:dyDescent="0.2">
      <c r="A413" s="53" t="s">
        <v>608</v>
      </c>
      <c r="B413" s="85" t="s">
        <v>831</v>
      </c>
      <c r="C413" s="50" t="s">
        <v>832</v>
      </c>
      <c r="D413" s="51">
        <f t="shared" ref="D413:E413" si="112">D289+D350</f>
        <v>2355571.7799999998</v>
      </c>
      <c r="E413" s="51">
        <f t="shared" si="112"/>
        <v>2876425.1100000003</v>
      </c>
      <c r="F413" s="52">
        <f t="shared" si="81"/>
        <v>122.11154567321232</v>
      </c>
    </row>
    <row r="414" spans="1:6" ht="12.75" customHeight="1" x14ac:dyDescent="0.2">
      <c r="A414" s="53" t="s">
        <v>608</v>
      </c>
      <c r="B414" s="85" t="s">
        <v>833</v>
      </c>
      <c r="C414" s="50" t="s">
        <v>834</v>
      </c>
      <c r="D414" s="51">
        <f t="shared" ref="D414:E414" si="113">IF(D412&gt;=D413,D412-D413,0)</f>
        <v>7431.2900000005029</v>
      </c>
      <c r="E414" s="51">
        <f t="shared" si="113"/>
        <v>4492.9999999995343</v>
      </c>
      <c r="F414" s="52">
        <f t="shared" si="81"/>
        <v>60.460566065908203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31592.309999999998</v>
      </c>
      <c r="E417" s="51">
        <f t="shared" si="116"/>
        <v>24161.02</v>
      </c>
      <c r="F417" s="52">
        <f t="shared" si="81"/>
        <v>76.477535197647782</v>
      </c>
    </row>
    <row r="418" spans="1:6" ht="12.75" customHeight="1" x14ac:dyDescent="0.2">
      <c r="A418" s="55" t="s">
        <v>842</v>
      </c>
      <c r="B418" s="233" t="s">
        <v>843</v>
      </c>
      <c r="C418" s="56" t="s">
        <v>844</v>
      </c>
      <c r="D418" s="62">
        <f t="shared" ref="D418:E418" si="117">D294+D411</f>
        <v>11421.310000000001</v>
      </c>
      <c r="E418" s="62">
        <f t="shared" si="117"/>
        <v>11551.529999999999</v>
      </c>
      <c r="F418" s="57">
        <f t="shared" si="81"/>
        <v>101.14014942243925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2363003.0700000003</v>
      </c>
      <c r="E639" s="51">
        <f t="shared" si="180"/>
        <v>2880918.11</v>
      </c>
      <c r="F639" s="52">
        <f t="shared" si="119"/>
        <v>121.91766259533465</v>
      </c>
    </row>
    <row r="640" spans="1:6" ht="12.75" customHeight="1" x14ac:dyDescent="0.2">
      <c r="A640" s="53" t="s">
        <v>608</v>
      </c>
      <c r="B640" s="85" t="s">
        <v>1277</v>
      </c>
      <c r="C640" s="50" t="s">
        <v>1278</v>
      </c>
      <c r="D640" s="51">
        <f t="shared" ref="D640:E640" si="181">D413+D528</f>
        <v>2355571.7799999998</v>
      </c>
      <c r="E640" s="51">
        <f t="shared" si="181"/>
        <v>2876425.1100000003</v>
      </c>
      <c r="F640" s="52">
        <f t="shared" si="119"/>
        <v>122.11154567321232</v>
      </c>
    </row>
    <row r="641" spans="1:6" ht="12.75" customHeight="1" x14ac:dyDescent="0.2">
      <c r="A641" s="53" t="s">
        <v>608</v>
      </c>
      <c r="B641" s="85" t="s">
        <v>1279</v>
      </c>
      <c r="C641" s="50" t="s">
        <v>1280</v>
      </c>
      <c r="D641" s="51">
        <f t="shared" ref="D641:E641" si="182">IF(D639&gt;=D640,D639-D640,0)</f>
        <v>7431.2900000005029</v>
      </c>
      <c r="E641" s="51">
        <f t="shared" si="182"/>
        <v>4492.9999999995343</v>
      </c>
      <c r="F641" s="52">
        <f t="shared" si="119"/>
        <v>60.460566065908203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31592.309999999998</v>
      </c>
      <c r="E644" s="51">
        <f t="shared" si="185"/>
        <v>24161.02</v>
      </c>
      <c r="F644" s="52">
        <f t="shared" si="119"/>
        <v>76.477535197647782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24161.019999999495</v>
      </c>
      <c r="E646" s="51">
        <f t="shared" si="187"/>
        <v>19668.020000000466</v>
      </c>
      <c r="F646" s="52">
        <f t="shared" si="119"/>
        <v>81.403930794316125</v>
      </c>
    </row>
    <row r="647" spans="1:6" ht="24" x14ac:dyDescent="0.2">
      <c r="A647" s="55" t="s">
        <v>1291</v>
      </c>
      <c r="B647" s="233" t="s">
        <v>1292</v>
      </c>
      <c r="C647" s="56" t="s">
        <v>1291</v>
      </c>
      <c r="D647" s="243">
        <v>165226.76</v>
      </c>
      <c r="E647" s="243">
        <v>192376.07</v>
      </c>
      <c r="F647" s="57">
        <f t="shared" si="119"/>
        <v>116.43154535015998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3977.14</v>
      </c>
      <c r="E649" s="242">
        <v>6878.92</v>
      </c>
      <c r="F649" s="52">
        <f t="shared" ref="F649:F724" si="188">IF(D649&lt;&gt;0,IF(E649/D649&gt;=100,"&gt;&gt;100",E649/D649*100),"-")</f>
        <v>172.96147482864572</v>
      </c>
    </row>
    <row r="650" spans="1:6" ht="12.75" customHeight="1" x14ac:dyDescent="0.2">
      <c r="A650" s="53" t="s">
        <v>1296</v>
      </c>
      <c r="B650" s="85" t="s">
        <v>1297</v>
      </c>
      <c r="C650" s="50" t="s">
        <v>1296</v>
      </c>
      <c r="D650" s="242">
        <v>601452.49</v>
      </c>
      <c r="E650" s="242">
        <v>620842.51</v>
      </c>
      <c r="F650" s="52">
        <f t="shared" si="188"/>
        <v>103.22386561239443</v>
      </c>
    </row>
    <row r="651" spans="1:6" ht="12.75" customHeight="1" x14ac:dyDescent="0.2">
      <c r="A651" s="53" t="s">
        <v>1298</v>
      </c>
      <c r="B651" s="85" t="s">
        <v>1299</v>
      </c>
      <c r="C651" s="50" t="s">
        <v>1298</v>
      </c>
      <c r="D651" s="242">
        <v>598550.71</v>
      </c>
      <c r="E651" s="242">
        <v>619796.96</v>
      </c>
      <c r="F651" s="52">
        <f t="shared" si="188"/>
        <v>103.54961570424</v>
      </c>
    </row>
    <row r="652" spans="1:6" ht="24" x14ac:dyDescent="0.2">
      <c r="A652" s="53">
        <v>11</v>
      </c>
      <c r="B652" s="85" t="s">
        <v>1300</v>
      </c>
      <c r="C652" s="50" t="s">
        <v>1301</v>
      </c>
      <c r="D652" s="51">
        <f t="shared" ref="D652:E652" si="189">+D649+D650-D651</f>
        <v>6878.9200000000419</v>
      </c>
      <c r="E652" s="51">
        <f t="shared" si="189"/>
        <v>7924.4700000000885</v>
      </c>
      <c r="F652" s="52">
        <f t="shared" si="188"/>
        <v>115.19933361632408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80</v>
      </c>
      <c r="E654" s="262">
        <v>90</v>
      </c>
      <c r="F654" s="52">
        <f t="shared" si="188"/>
        <v>112.5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88</v>
      </c>
      <c r="E656" s="262">
        <v>84</v>
      </c>
      <c r="F656" s="52">
        <f t="shared" si="188"/>
        <v>95.454545454545453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1941144.36</v>
      </c>
      <c r="E675" s="242">
        <v>2466676.54</v>
      </c>
      <c r="F675" s="52">
        <f t="shared" si="188"/>
        <v>127.0733177206872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4433.47</v>
      </c>
      <c r="E677" s="242">
        <v>2320.36</v>
      </c>
      <c r="F677" s="52">
        <f t="shared" si="188"/>
        <v>52.337333961885392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57226.66</v>
      </c>
      <c r="E695" s="242">
        <v>54250.11</v>
      </c>
      <c r="F695" s="52">
        <f t="shared" si="188"/>
        <v>94.798665517085908</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32770.480000000003</v>
      </c>
      <c r="E710" s="242">
        <v>26783.11</v>
      </c>
      <c r="F710" s="52">
        <f t="shared" si="188"/>
        <v>81.729379612382843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1272.1600000000001</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1935.56</v>
      </c>
      <c r="E717" s="242">
        <v>2703.23</v>
      </c>
      <c r="F717" s="52">
        <f t="shared" si="188"/>
        <v>139.66138998532725</v>
      </c>
    </row>
    <row r="718" spans="1:6" ht="12.75" customHeight="1" x14ac:dyDescent="0.2">
      <c r="A718" s="53">
        <v>32121</v>
      </c>
      <c r="B718" s="85" t="s">
        <v>1415</v>
      </c>
      <c r="C718" s="50" t="s">
        <v>1416</v>
      </c>
      <c r="D718" s="242">
        <v>21523.71</v>
      </c>
      <c r="E718" s="242">
        <v>23145.19</v>
      </c>
      <c r="F718" s="52">
        <f t="shared" si="188"/>
        <v>107.5334596126783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4256.92</v>
      </c>
      <c r="E720" s="242">
        <v>1110.8</v>
      </c>
      <c r="F720" s="52">
        <f t="shared" si="188"/>
        <v>26.093983443428581</v>
      </c>
    </row>
    <row r="721" spans="1:6" ht="12.75" customHeight="1" x14ac:dyDescent="0.2">
      <c r="A721" s="53" t="s">
        <v>1421</v>
      </c>
      <c r="B721" s="85" t="s">
        <v>1422</v>
      </c>
      <c r="C721" s="50" t="s">
        <v>1421</v>
      </c>
      <c r="D721" s="242">
        <v>706.75</v>
      </c>
      <c r="E721" s="242"/>
      <c r="F721" s="52">
        <f t="shared" si="188"/>
        <v>0</v>
      </c>
    </row>
    <row r="722" spans="1:6" ht="12.75" customHeight="1" x14ac:dyDescent="0.2">
      <c r="A722" s="53" t="s">
        <v>1423</v>
      </c>
      <c r="B722" s="85" t="s">
        <v>1424</v>
      </c>
      <c r="C722" s="50" t="s">
        <v>1423</v>
      </c>
      <c r="D722" s="242">
        <v>969.17</v>
      </c>
      <c r="E722" s="242">
        <v>1704.56</v>
      </c>
      <c r="F722" s="52">
        <f t="shared" si="188"/>
        <v>175.87832887935036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30399.03</v>
      </c>
      <c r="E828" s="242">
        <v>36710.1</v>
      </c>
      <c r="F828" s="52">
        <f t="shared" si="190"/>
        <v>120.7607611163909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45" sqref="D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3490054.6</v>
      </c>
      <c r="E6" s="229">
        <f t="shared" si="0"/>
        <v>3504621.0100000002</v>
      </c>
      <c r="F6" s="230">
        <f t="shared" ref="F6:F260" si="1">IF(D6&gt;0,IF(E6/D6&gt;=100,"&gt;&gt;100",E6/D6*100),"-")</f>
        <v>100.4173691150849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3287579.3000000003</v>
      </c>
      <c r="E7" s="104">
        <f t="shared" si="2"/>
        <v>3285592.43</v>
      </c>
      <c r="F7" s="93">
        <f t="shared" si="1"/>
        <v>99.939564347542884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1780.53</v>
      </c>
      <c r="E8" s="104">
        <f>E9+E10-E11</f>
        <v>1780.53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1780.53</v>
      </c>
      <c r="E9" s="247">
        <v>1780.53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3285798.7700000005</v>
      </c>
      <c r="E12" s="104">
        <f t="shared" si="3"/>
        <v>3283811.9000000004</v>
      </c>
      <c r="F12" s="93">
        <f t="shared" si="1"/>
        <v>99.939531598278606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3204118.5200000005</v>
      </c>
      <c r="E13" s="104">
        <f t="shared" si="4"/>
        <v>3148322.7</v>
      </c>
      <c r="F13" s="93">
        <f t="shared" si="1"/>
        <v>98.258621843988465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5148189.5</v>
      </c>
      <c r="E15" s="247">
        <v>5158220.75</v>
      </c>
      <c r="F15" s="93">
        <f t="shared" si="1"/>
        <v>100.19485005359653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36352.410000000003</v>
      </c>
      <c r="E17" s="247">
        <v>36352.410000000003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1980423.39</v>
      </c>
      <c r="E18" s="247">
        <v>2046250.46</v>
      </c>
      <c r="F18" s="93">
        <f t="shared" si="1"/>
        <v>103.3238887367413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41390.070000000007</v>
      </c>
      <c r="E19" s="104">
        <f t="shared" si="5"/>
        <v>90569.789999999979</v>
      </c>
      <c r="F19" s="93">
        <f t="shared" si="1"/>
        <v>218.82009380510823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198433.89</v>
      </c>
      <c r="E20" s="247">
        <v>275509.14</v>
      </c>
      <c r="F20" s="93">
        <f t="shared" si="1"/>
        <v>138.84177748065113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20614.3</v>
      </c>
      <c r="E21" s="247">
        <v>20614.3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1540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2765.11</v>
      </c>
      <c r="E24" s="247">
        <v>2765.11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9737</v>
      </c>
      <c r="E25" s="247">
        <v>9737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90100.01</v>
      </c>
      <c r="E26" s="247">
        <v>90936.16</v>
      </c>
      <c r="F26" s="93">
        <f t="shared" si="1"/>
        <v>100.92802431431474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280260.24</v>
      </c>
      <c r="E28" s="247">
        <v>310531.92</v>
      </c>
      <c r="F28" s="93">
        <f t="shared" si="1"/>
        <v>110.80127527186873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397.75</v>
      </c>
      <c r="E29" s="104">
        <f t="shared" si="6"/>
        <v>335.59999999999854</v>
      </c>
      <c r="F29" s="93">
        <f t="shared" si="1"/>
        <v>84.374607165304468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33388.75</v>
      </c>
      <c r="E30" s="247">
        <v>33388.75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32991</v>
      </c>
      <c r="E34" s="247">
        <v>33053.15</v>
      </c>
      <c r="F34" s="93">
        <f t="shared" si="1"/>
        <v>100.18838471098179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39892.429999999993</v>
      </c>
      <c r="E35" s="104">
        <f t="shared" si="7"/>
        <v>44583.810000000005</v>
      </c>
      <c r="F35" s="93">
        <f t="shared" si="1"/>
        <v>111.76007578380162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98471.65</v>
      </c>
      <c r="E36" s="247">
        <v>102088.88</v>
      </c>
      <c r="F36" s="93">
        <f t="shared" si="1"/>
        <v>103.67337198066653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58579.22</v>
      </c>
      <c r="E40" s="247">
        <v>57505.07</v>
      </c>
      <c r="F40" s="93">
        <f t="shared" si="1"/>
        <v>98.166329288781924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58444.75</v>
      </c>
      <c r="E54" s="247">
        <v>61208.74</v>
      </c>
      <c r="F54" s="93">
        <f t="shared" si="1"/>
        <v>104.729235731182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58444.75</v>
      </c>
      <c r="E55" s="247">
        <v>61208.74</v>
      </c>
      <c r="F55" s="93">
        <f t="shared" si="1"/>
        <v>104.729235731182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202475.30000000002</v>
      </c>
      <c r="E68" s="104">
        <f t="shared" si="13"/>
        <v>219028.58000000002</v>
      </c>
      <c r="F68" s="93">
        <f t="shared" si="1"/>
        <v>108.17545646308464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6878.92</v>
      </c>
      <c r="E69" s="104">
        <f t="shared" si="14"/>
        <v>7924.47</v>
      </c>
      <c r="F69" s="93">
        <f t="shared" si="1"/>
        <v>115.19933361632349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6878.92</v>
      </c>
      <c r="E70" s="104">
        <f t="shared" si="15"/>
        <v>7924.47</v>
      </c>
      <c r="F70" s="93">
        <f t="shared" si="1"/>
        <v>115.19933361632349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6878.92</v>
      </c>
      <c r="E72" s="247">
        <v>7924.47</v>
      </c>
      <c r="F72" s="93">
        <f t="shared" si="1"/>
        <v>115.19933361632349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19732.27</v>
      </c>
      <c r="E78" s="104">
        <f>E79+SUM(E82:E84)-E85+E86</f>
        <v>7176.51</v>
      </c>
      <c r="F78" s="93">
        <f t="shared" si="1"/>
        <v>36.369409094848187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50</v>
      </c>
      <c r="E83" s="247">
        <v>50</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19682.27</v>
      </c>
      <c r="E86" s="247">
        <v>7126.51</v>
      </c>
      <c r="F86" s="93">
        <f t="shared" si="1"/>
        <v>36.207764653162464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7880.26</v>
      </c>
      <c r="E146" s="104">
        <f t="shared" si="26"/>
        <v>9296.2999999999993</v>
      </c>
      <c r="F146" s="93">
        <f t="shared" si="1"/>
        <v>117.96945786052744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3953.15</v>
      </c>
      <c r="E159" s="247">
        <v>5053.3599999999997</v>
      </c>
      <c r="F159" s="93">
        <f t="shared" si="1"/>
        <v>127.83122320175049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3976.88</v>
      </c>
      <c r="E160" s="247">
        <v>4242.9399999999996</v>
      </c>
      <c r="F160" s="93">
        <f t="shared" si="1"/>
        <v>106.69016917784795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49.77</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2757.09</v>
      </c>
      <c r="E164" s="104">
        <f t="shared" si="28"/>
        <v>2255.23</v>
      </c>
      <c r="F164" s="93">
        <f t="shared" si="1"/>
        <v>81.797474873870641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2757.09</v>
      </c>
      <c r="E166" s="247">
        <v>2255.23</v>
      </c>
      <c r="F166" s="93">
        <f t="shared" si="1"/>
        <v>81.797474873870641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165226.76</v>
      </c>
      <c r="E170" s="104">
        <f t="shared" si="29"/>
        <v>192376.07</v>
      </c>
      <c r="F170" s="93">
        <f t="shared" si="1"/>
        <v>116.43154535015998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165226.76</v>
      </c>
      <c r="E173" s="247">
        <v>192376.07</v>
      </c>
      <c r="F173" s="93">
        <f t="shared" si="1"/>
        <v>116.43154535015998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3490054.5999999996</v>
      </c>
      <c r="E175" s="104">
        <f t="shared" si="30"/>
        <v>3504621.0099999993</v>
      </c>
      <c r="F175" s="93">
        <f t="shared" si="1"/>
        <v>100.4173691150849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215214.99</v>
      </c>
      <c r="E176" s="104">
        <f t="shared" si="31"/>
        <v>227145.05000000002</v>
      </c>
      <c r="F176" s="93">
        <f t="shared" si="1"/>
        <v>105.54332205205597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215208.28999999998</v>
      </c>
      <c r="E177" s="104">
        <f t="shared" si="32"/>
        <v>226980.76</v>
      </c>
      <c r="F177" s="93">
        <f t="shared" si="1"/>
        <v>105.47026789720788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163498.94</v>
      </c>
      <c r="E178" s="247">
        <v>190194.67</v>
      </c>
      <c r="F178" s="93">
        <f t="shared" si="1"/>
        <v>116.32776946443812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35292.97</v>
      </c>
      <c r="E179" s="247">
        <v>29759.45</v>
      </c>
      <c r="F179" s="93">
        <f t="shared" si="1"/>
        <v>84.321183510483806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128.52000000000001</v>
      </c>
      <c r="E180" s="104">
        <f t="shared" si="33"/>
        <v>2870.08</v>
      </c>
      <c r="F180" s="93">
        <f t="shared" si="1"/>
        <v>2233.1777155306563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128.52000000000001</v>
      </c>
      <c r="E183" s="247">
        <v>2870.08</v>
      </c>
      <c r="F183" s="93">
        <f t="shared" si="1"/>
        <v>2233.1777155306563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16287.86</v>
      </c>
      <c r="E188" s="247">
        <v>4156.5600000000004</v>
      </c>
      <c r="F188" s="93">
        <f t="shared" si="1"/>
        <v>25.519374552580881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6.7</v>
      </c>
      <c r="E189" s="247">
        <v>164.29</v>
      </c>
      <c r="F189" s="93">
        <f t="shared" si="1"/>
        <v>2452.0895522388059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3274839.61</v>
      </c>
      <c r="E237" s="104">
        <f t="shared" si="41"/>
        <v>3277475.9599999995</v>
      </c>
      <c r="F237" s="93">
        <f t="shared" si="1"/>
        <v>100.0805031792076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3287579.32</v>
      </c>
      <c r="E238" s="104">
        <f t="shared" si="42"/>
        <v>3285592.4499999997</v>
      </c>
      <c r="F238" s="93">
        <f t="shared" si="1"/>
        <v>99.939564347910547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3287579.32</v>
      </c>
      <c r="E239" s="104">
        <f t="shared" si="43"/>
        <v>3285592.4499999997</v>
      </c>
      <c r="F239" s="93">
        <f t="shared" si="1"/>
        <v>99.939564347910547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3287073.59</v>
      </c>
      <c r="E240" s="247">
        <v>3285592.42</v>
      </c>
      <c r="F240" s="93">
        <f t="shared" si="1"/>
        <v>99.954939554608515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505.73</v>
      </c>
      <c r="E241" s="247">
        <v>0.03</v>
      </c>
      <c r="F241" s="93">
        <f t="shared" si="1"/>
        <v>5.9320190615545845E-3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-24161.02</v>
      </c>
      <c r="E245" s="104">
        <f t="shared" si="45"/>
        <v>-19668.02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24161.02</v>
      </c>
      <c r="E250" s="104">
        <f t="shared" si="47"/>
        <v>19668.02</v>
      </c>
      <c r="F250" s="93">
        <f t="shared" si="1"/>
        <v>81.403930794312501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17688.13</v>
      </c>
      <c r="E251" s="247">
        <v>8721.15</v>
      </c>
      <c r="F251" s="93">
        <f t="shared" si="1"/>
        <v>49.305098956192651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6472.89</v>
      </c>
      <c r="E252" s="247">
        <v>10946.87</v>
      </c>
      <c r="F252" s="93">
        <f t="shared" si="1"/>
        <v>169.11873985190542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8627.27</v>
      </c>
      <c r="E255" s="247">
        <v>9296.2999999999993</v>
      </c>
      <c r="F255" s="93">
        <f t="shared" si="1"/>
        <v>107.75482858424506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2794.04</v>
      </c>
      <c r="E256" s="247">
        <v>2255.23</v>
      </c>
      <c r="F256" s="93">
        <f t="shared" si="1"/>
        <v>80.715737784713184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248.19</v>
      </c>
      <c r="E259" s="104">
        <f t="shared" si="49"/>
        <v>248.19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248.19</v>
      </c>
      <c r="E260" s="248">
        <v>248.19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9296.2999999999993</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7930.03</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2757.09</v>
      </c>
      <c r="E266" s="247">
        <v>2255.23</v>
      </c>
      <c r="F266" s="93">
        <f t="shared" si="50"/>
        <v>81.797474873870641</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15724.93</v>
      </c>
      <c r="E268" s="247">
        <v>3337.47</v>
      </c>
      <c r="F268" s="93">
        <f t="shared" si="50"/>
        <v>21.224069041960757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3957.34</v>
      </c>
      <c r="E271" s="247">
        <v>3789.04</v>
      </c>
      <c r="F271" s="93">
        <f t="shared" si="50"/>
        <v>95.747143283114411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36786.089999999997</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215208.29</v>
      </c>
      <c r="E288" s="247">
        <v>190194.67</v>
      </c>
      <c r="F288" s="93">
        <f t="shared" si="50"/>
        <v>88.377018376011449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164.29</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6.7</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672.93</v>
      </c>
      <c r="E302" s="247">
        <v>25.68</v>
      </c>
      <c r="F302" s="93">
        <f t="shared" si="50"/>
        <v>3.8161472961526464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2355571.7799999998</v>
      </c>
      <c r="E114" s="81">
        <f t="shared" si="22"/>
        <v>2876425.11</v>
      </c>
      <c r="F114" s="63">
        <f t="shared" si="1"/>
        <v>122.11154567321229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2355571.7799999998</v>
      </c>
      <c r="E115" s="81">
        <f t="shared" si="23"/>
        <v>2876425.11</v>
      </c>
      <c r="F115" s="63">
        <f t="shared" si="1"/>
        <v>122.11154567321229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2355571.7799999998</v>
      </c>
      <c r="E117" s="249">
        <v>2876425.11</v>
      </c>
      <c r="F117" s="63">
        <f t="shared" si="1"/>
        <v>122.11154567321229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2355571.7799999998</v>
      </c>
      <c r="E141" s="106">
        <f t="shared" si="28"/>
        <v>2876425.11</v>
      </c>
      <c r="F141" s="82">
        <f t="shared" si="1"/>
        <v>122.11154567321229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50795.03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50795.03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50795.03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50795.03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43" sqref="D4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215214.99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2917488.67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2910235.15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2370796.23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490002.74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4030.75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36851.699999999997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8553.73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7253.52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2905558.61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2898462.6799999997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2344100.5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495536.26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1289.19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36851.699999999997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20685.03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7095.93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227145.05000000028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36950.379999999997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36786.089999999997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29759.45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29759.45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2870.08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2870.08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4156.5600000000004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4156.5600000000004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164.29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164.29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190194.67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190194.67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8192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2025-01-30T12:05:04Z</cp:lastPrinted>
  <dcterms:created xsi:type="dcterms:W3CDTF">2022-04-01T05:14:30Z</dcterms:created>
  <dcterms:modified xsi:type="dcterms:W3CDTF">2025-01-30T13:11:33Z</dcterms:modified>
</cp:coreProperties>
</file>